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
    </mc:Choice>
  </mc:AlternateContent>
  <xr:revisionPtr revIDLastSave="0" documentId="8_{E753079C-048B-4CDA-81AF-38D1C8965BD2}" xr6:coauthVersionLast="47" xr6:coauthVersionMax="47" xr10:uidLastSave="{00000000-0000-0000-0000-000000000000}"/>
  <bookViews>
    <workbookView xWindow="-120" yWindow="-120" windowWidth="23280" windowHeight="12600" xr2:uid="{00000000-000D-0000-FFFF-FFFF00000000}"/>
  </bookViews>
  <sheets>
    <sheet name="תנאי סף" sheetId="1" r:id="rId1"/>
    <sheet name="איכות " sheetId="4" r:id="rId2"/>
    <sheet name="ראיון למציע" sheetId="3" r:id="rId3"/>
    <sheet name="מחיר" sheetId="5" r:id="rId4"/>
  </sheets>
  <definedNames>
    <definedName name="_Ref288172453" localSheetId="3">מחיר!#REF!</definedName>
    <definedName name="_Ref373241086" localSheetId="0">'תנאי סף'!#REF!</definedName>
    <definedName name="_Ref397199965" localSheetId="0">'תנאי סף'!$B$9</definedName>
    <definedName name="_Ref476142402" localSheetId="3">מחיר!#REF!</definedName>
    <definedName name="_Ref501378765" localSheetId="0">'תנאי סף'!$B$16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 i="5" l="1"/>
  <c r="C3" i="5"/>
  <c r="D6" i="5" l="1"/>
  <c r="D10" i="3" l="1"/>
  <c r="E2" i="4" l="1"/>
  <c r="H3" i="3" l="1"/>
  <c r="F3" i="3"/>
  <c r="D3" i="3"/>
  <c r="G2" i="4" l="1"/>
  <c r="I2" i="4" l="1"/>
  <c r="D9" i="4" l="1"/>
  <c r="H10" i="3" l="1"/>
  <c r="H11" i="3" s="1"/>
  <c r="J8" i="4" s="1"/>
  <c r="I9" i="4" s="1"/>
  <c r="F10" i="3"/>
  <c r="F11" i="3" s="1"/>
  <c r="H8" i="4" s="1"/>
  <c r="G9" i="4" s="1"/>
  <c r="D11" i="3"/>
  <c r="F8" i="4" s="1"/>
  <c r="E9" i="4" s="1"/>
  <c r="C5" i="5" s="1"/>
  <c r="C10" i="3"/>
  <c r="C6" i="5"/>
  <c r="C7" i="5" l="1"/>
  <c r="D5" i="5"/>
  <c r="D7" i="5" s="1"/>
</calcChain>
</file>

<file path=xl/sharedStrings.xml><?xml version="1.0" encoding="utf-8"?>
<sst xmlns="http://schemas.openxmlformats.org/spreadsheetml/2006/main" count="93" uniqueCount="79">
  <si>
    <t>מס' סעיף:</t>
  </si>
  <si>
    <t>תיאור התנאי</t>
  </si>
  <si>
    <t>שם המציע:</t>
  </si>
  <si>
    <t>ח.פ.</t>
  </si>
  <si>
    <t>איש הקשר:</t>
  </si>
  <si>
    <t>טלפון:</t>
  </si>
  <si>
    <t>כתובת דוא"ל:</t>
  </si>
  <si>
    <t>תנאי סף מנהליים</t>
  </si>
  <si>
    <t>תנאי סף מקצועיים</t>
  </si>
  <si>
    <t>5.1</t>
  </si>
  <si>
    <t>5.1.1</t>
  </si>
  <si>
    <t>5.1.2</t>
  </si>
  <si>
    <t>5.1.3</t>
  </si>
  <si>
    <t>המציע עומד בדרישות תקנה 6(א) לתקנות חובת המכרזים, התשנ"ג - 1993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</si>
  <si>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</si>
  <si>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5.2</t>
  </si>
  <si>
    <t>5.2.1</t>
  </si>
  <si>
    <t>5.2.2</t>
  </si>
  <si>
    <t>מסמכים נדרשים</t>
  </si>
  <si>
    <r>
      <t>חוברת הצעה מלאה וחתומה כנדרש בסעיף ‎</t>
    </r>
    <r>
      <rPr>
        <sz val="11"/>
        <color theme="1"/>
        <rFont val="Calibri"/>
        <family val="2"/>
      </rPr>
      <t>7</t>
    </r>
    <r>
      <rPr>
        <sz val="12"/>
        <color theme="1"/>
        <rFont val="David"/>
        <family val="2"/>
      </rPr>
      <t xml:space="preserve"> להלן.</t>
    </r>
  </si>
  <si>
    <t>6.10</t>
  </si>
  <si>
    <t>6.11</t>
  </si>
  <si>
    <t>קריטריון:</t>
  </si>
  <si>
    <t>מס"ד:</t>
  </si>
  <si>
    <t>משקל בציון האיכות</t>
  </si>
  <si>
    <t>נימוק / ציון גלם</t>
  </si>
  <si>
    <t>ציון כולל לפרמטר</t>
  </si>
  <si>
    <t>סה"כ ציון איכות</t>
  </si>
  <si>
    <t>9.6.5</t>
  </si>
  <si>
    <t>מראיינים מטעם המשרד:</t>
  </si>
  <si>
    <t>משקל</t>
  </si>
  <si>
    <t xml:space="preserve">ציון </t>
  </si>
  <si>
    <t>נימוק</t>
  </si>
  <si>
    <t>פרמטרים (ציון מ 1-10)</t>
  </si>
  <si>
    <t>היועץ המוצע:</t>
  </si>
  <si>
    <t>התרשמות כללית –יחסי אנוש, תקשורת ורהיטות, בקיאות מקצועית, שירותיות, זמינות ויכולת עבודה בלחץ.</t>
  </si>
  <si>
    <t>ציון כולל בראיון</t>
  </si>
  <si>
    <t>ניקוד הראיון במסגרת המכרז</t>
  </si>
  <si>
    <t>מעבר סף איכות</t>
  </si>
  <si>
    <t>מעבר סף איכות מינמאלי</t>
  </si>
  <si>
    <t>אם המציע הוא תאגיד, יצורף בנוסף אישור עו"ד או רו"ח על היות החתומים בשמו על מסמכי המכרז רשאים לחייב את המציע בחתימתם.</t>
  </si>
  <si>
    <t>תצהיר בדבר היעדר הרשעות לפי חוק עובדים זרים וחוק שכר מינימום חתום ע"י עו"ד (נספח ב'3).</t>
  </si>
  <si>
    <t>הצעת מחיר מלאה וחתומה – במעטפה נפרדת (נספח ב'5).</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</si>
  <si>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</si>
  <si>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 xml:space="preserve"> רשימת הפרטים בהצעת המציע, שהמציע מעוניין שיהיו חסויים במידה והוא יזכה, על פי האמור בסעיף ‎17 לפרק זה.</t>
  </si>
  <si>
    <t xml:space="preserve">הערות: הציונים ניתנו מ1-10 לכל פרמטר </t>
  </si>
  <si>
    <t>ציון מחיר</t>
  </si>
  <si>
    <t>ציון איכות</t>
  </si>
  <si>
    <t>סה"כ ציון</t>
  </si>
  <si>
    <t>אזרח או תושב מדינת ישראל</t>
  </si>
  <si>
    <t>5.2.3</t>
  </si>
  <si>
    <t>בעל תעודת "בוחן מוסמך" בתוקף מטעם הרשות לנהיגה ספורטיבית או מטעם הפדרציה הבינלאומית (FIM) בתחום האופנועים והטרקטורונים</t>
  </si>
  <si>
    <t>בעל רישיון נהיגה ספורטיבית בתוקף</t>
  </si>
  <si>
    <t>5.2.4</t>
  </si>
  <si>
    <t>5.2.5</t>
  </si>
  <si>
    <t>בעל ניסיון של ארבע שנים לפחות, בשבע השנים האחרונות (כלומר, משנת 2016) בתחום האופנועים והטקרקטורונים</t>
  </si>
  <si>
    <t>בעל ניסיון של ארבע שנים לפחות, בשבע השנים האחרונות (כלומר, משנת 2016), במתן שירותי ייעוץ מקצועי הכוללים כרכיבים מרכזיים ליווי וסיוע בכתיבת נהלים או דוחות בסוגיות מקצועיות</t>
  </si>
  <si>
    <t>6.4.1.	תצהיר המאומת על ידי עורך דין בדבר העדר הרשעות בעברות לפי חוק עובדים זרים, תשנ"א-1991 ולפי חוק שכר מינימום, תשמ"ז-1987 בנוסח המצ"ב כנספח ב'3.</t>
  </si>
  <si>
    <t>6.4.2.	תצהיר המאומת על ידי עורך דין בדבר העסקת עובדים עם מוגבלות בהתאם לחוק עסקאות גופים ציבוריים (תיקון מספר 10 והוראת שעה) התשע"ו 2016 ולחוק שוויון זכויות לאנשים עם מוגבלות, התשנ"ח 1998 בנוסח המצורף נספח ב'4 הצהרה בדבר עמידה בהוראות חוק שוויון זכויות לאנשים עם מוגבלותלמכרז.</t>
  </si>
  <si>
    <t>6.4.3.	אישור עדכני ותקף על ניהול ספרים, ניכוי מס במקור ורישום במע"מ, כנדרש לפי חוק עסקאות גופים ציבוריים.</t>
  </si>
  <si>
    <t xml:space="preserve">פרופיל היועץ המוצע – תיאור כללי אודות היועץ וניסיונו, בקיאותו בתחום הספורט המוטורי וחזונו למתן שירותי הייעוץ. </t>
  </si>
  <si>
    <t>6.5.	לצורך הוכחת עמידתו בתנאי הסף המקצועיים וכן לצורך קבלת ניקוד איכות במסגרת אמת המידה בסעיף ‎9.5 להלן, יש לספק פרטים אודות היועץ המוצע לאספקת השירותים. יש להגיש:
6.5.1.	קורות חיים עדכניים של היועץ ותעודות המעידות על השכלתו;
6.5.2.	חוזים, הסכמים, או אישורי העסקה להוכחת ניסיון בייעוץ;
6.5.3.	חוזים, תלושי שכר או אישורי העסקה או אישורי השתתפות בתחרויות לצורך הוכחת ניסיון בספורט מוטורי. 
-	בכל מקרה יש למלא את פרטי היועץ בהתאם למפורט בנספח ב'2.
6.5.4.	הניסיון יוכר לפי המפורט להלן:
•	לעניין מדריך ומאמן המאמן תחת מוסד הכשרה מאושר יש להציג אסמכתאות לביצוע 4 הדרכות ו/או אימונים בחודש כדי לקבל הכרה בחודש ניסיון, קרי 12 חודשים בהם הציג 4 הדרכות ו/או אימונים בחודש תהווה שנת ניסיון אחת.
•	לעניין בוחן טכני יש להציג אסמכתאות לביצוע 4 בחינות טכניות בחודש כדי לקבל הכרה בחודש ניסיון, קרי 12 חודשים בהם הציג 4 בחינות בחודש תהווה שנת ניסיון אחת.
•	לעניין מנהל מקצועי יש להציג אסמכתאות לביצוע 4 הדרכות ו/או אימונים ו/או בחינות טכניות בחודש כדי לקבל הכרה בחודש ניסיון, קרי 12 חודשים בהם הציג 4 הדרכות ו/או אימונים ו/או בחינות טכניות בחודש תהווה שנת ניסיון אחת.
•	לעניין בעל תפקיד באירוע נהיגה ספורטיבית שהוא שופט או מאשר מסלולים שהוסמך ע"י התאחדות מוכרת בתחום הספורט המוטורי. יש להציג אסמכתאות להשתתפות כבעל תפקיד ב-8 אירועי נהיגה ספורטיבית (כהגדרתם בחוק הנהיגה הספורטיבית) לפחות בשנה בכדי לקבל הכרה שנת ניסיון.
•	לעניין השתתפות בתחרויות יש להציג אסמכתאות מהתאחדות מוכרת בארץ או בחו"ל על השתתפות בעונה מלאה או אליפות מלאה, לעניין זה מירוץ בודד למעט אליפות עולם לא ייחשב כשנת ניסיון. לעניין זה עונת אליפות היא עונה קלנדרית כפי שמפרסמות התאחדויות הספורט המוטורי בישראל והפדרציות הבינלאומיות.</t>
  </si>
  <si>
    <t>9.5.1</t>
  </si>
  <si>
    <t>9.5.2</t>
  </si>
  <si>
    <t>9.5.3</t>
  </si>
  <si>
    <r>
      <rPr>
        <b/>
        <sz val="14"/>
        <rFont val="Times New Roman"/>
        <family val="1"/>
        <scheme val="major"/>
      </rPr>
      <t>ניסיון היועץ המוצע בתחום האופנועים והטרקטורונים:</t>
    </r>
    <r>
      <rPr>
        <sz val="14"/>
        <rFont val="Times New Roman"/>
        <family val="1"/>
        <scheme val="major"/>
      </rPr>
      <t xml:space="preserve">
ייבחן ניסיון היועץ המוצע בספורט מוטורי בתחום האופנועים והטרקטורונים בעשר השנים האחרונות (כלומר עד סוף שנת 2023).
עבור כל שנה שבה עסק היועץ בספורט מוטורי בתחום האופנועים והטרקטורונים יינתנו 4 נקודות, עד למקסימום של 25 נקודות.
"שנת ניסיון בספורט המוטורי בתחום האופנועים והטרקטורונים" – כמפורט בסעיף ‎5.2.4 לעניין ניסיון בספורט המוטורי אך כאשר הניסיון נצבר בתחום האופנועים והטרקטורונים.
על אף האמור, יועץ מוצע שהוא בעל ניסיון בהשתתפות בתחרויות בלבד, לא יוכל לקבל ניקוד העולה על 12 נקודות באמת מידה זו.</t>
    </r>
  </si>
  <si>
    <r>
      <rPr>
        <b/>
        <sz val="14"/>
        <rFont val="Times New Roman"/>
        <family val="1"/>
        <scheme val="major"/>
      </rPr>
      <t>בעל תואר אקדמי ראשון מוכר ע"י המל"ג:</t>
    </r>
    <r>
      <rPr>
        <sz val="14"/>
        <rFont val="Times New Roman"/>
        <family val="1"/>
        <scheme val="major"/>
      </rPr>
      <t xml:space="preserve">
עבור יועץ מוצע שהוא בעל תואר אקדמאי מוכר ע"י המל"ג יינתנו 8 נקודות.</t>
    </r>
  </si>
  <si>
    <r>
      <rPr>
        <b/>
        <sz val="14"/>
        <rFont val="Times New Roman"/>
        <family val="1"/>
        <scheme val="major"/>
      </rPr>
      <t>השתתפות היועץ בתחרויות אופנועים והטרקטורונים:</t>
    </r>
    <r>
      <rPr>
        <sz val="14"/>
        <rFont val="Times New Roman"/>
        <family val="1"/>
        <scheme val="major"/>
      </rPr>
      <t xml:space="preserve">
תיבחן השתתפות היועץ למשך עונה מלאה (לכל הפחות שישה סבבים, למעט ביחס לאליפות עולם) כנהג / נהג משנה / נווט בתחרויות בספורט מוטורי בתחום האופנועים והטרקטורונים בעשר השנים האחרונות.
הניקוד יינתן באופן הבא:
•	עבור השתתפות בתחרויות מקומיות בספורט מוטורי בתחום האופנועים והטרקטורונים בה השתתף היועץ המוצע, יינתנו 2 נקודות עבור כל עונה.
•	עבור השתתפות בתחרויות בינלאומיות בספורט מוטורי בתחום האופנועים והטרקטורונים בה השתתף היועץ המוצע, יינתנו 4 נקודות עבור כל עונה.
•	עבור השתתפות בתחרויות שאורגנו על ידי ה- Federation Internationale de l'Automobile, יינתנו 5 נקודות עבור כל עונה.
•	עבור השתתפות באליפות עולם, יינתנו 7 נקודות עבור כל עונה.
הניקוד המקסימלי בסעיף זה – 7 נקודות.
o	הוכחת ההשתתפות בתחרויות תהיה עפ"י סעיף ‎6.5.5 לעיל.
השתתפות היועץ בתחרויות האופנועים והטרקטורונים שהוחשבו לעניין ניסיון היועץ המוצע בסעיף 9.5.2 לא יוחשבו בסעיף זה 9.5.4.</t>
    </r>
  </si>
  <si>
    <t>9.5.4</t>
  </si>
  <si>
    <r>
      <rPr>
        <b/>
        <sz val="14"/>
        <rFont val="Times New Roman"/>
        <family val="1"/>
        <scheme val="major"/>
      </rPr>
      <t>ראיון:</t>
    </r>
    <r>
      <rPr>
        <sz val="14"/>
        <rFont val="Times New Roman"/>
        <family val="1"/>
        <scheme val="major"/>
      </rPr>
      <t xml:space="preserve">
ייערך ראיון לצורך התרשמות מהמציע ומהיועץ המוצע מטעמו</t>
    </r>
  </si>
  <si>
    <t>התרשמות מידיעת השפה האנגלית ברמה של קריאת טקסטים בתחום הטכני. תיתכן בחינת היכולות במסגרת הראיון</t>
  </si>
  <si>
    <t xml:space="preserve">התרשמות נציגי המשרד מהבנת היועץ המוצע ביחס לנהיגה הספורטיבית בארץ, ללימודים ובחינות בתחום הספורט המוטורי, למכונאות רכב / אופנועים / טרקטורונים ולתקנות הנדרשות לתיקון ביחס לספורט מוטורי, ביחס לספורט מוטורי בכלל ובפרט במסגרת תחום האופנועים והטרקטורונים </t>
  </si>
  <si>
    <t>התרשמות נציגי המשרד מהבנת היועץ המוצע ביחס לתחרויות בארץ ובעולם, לכללים הנהוגים בתחרויות בינלאומיות, הפעולות שיהיה על המשרד לנקוט כדי לעודד השתתפות ישראלית בתחרויות בינלאומיות, והתרשמות מידע טכני בסיסי של היועץ בכלים תחרותיים, כל זאת ביחס לספורט מוטורי בתחום האופנועים והטרקטורונים</t>
  </si>
  <si>
    <t>ראיון עם נציגי המציע והיועץ המוצע 9.5.5</t>
  </si>
  <si>
    <r>
      <t xml:space="preserve"> העתק תעודת עוסק מורשה והעתק של תעודת התאגדות (לפי העניין וסוג התאגדותו המשפטית של המציע) מאושר/ים על ידי עו"ד, לצורך הוכחת העמידה בתנאי הסף שבסעיף ‎5.1.1 לעיל</t>
    </r>
    <r>
      <rPr>
        <sz val="12"/>
        <rFont val="David"/>
        <family val="2"/>
      </rPr>
      <t>. אם המציע הוא עמותה, עליו להעביר בנוסף לכך אישור ניהול תקין מטעם רשם העמותות, תקף למועד הגשת ההצעה.</t>
    </r>
  </si>
  <si>
    <r>
      <t>מסמכי המכרז כשהם חתומים. יש לחתום על כל מסמכי המכרז והחוזה בראשי תיבות בתחתית כל עמוד כהוכחה לקריאת המסמכים והבנתם.</t>
    </r>
    <r>
      <rPr>
        <sz val="12"/>
        <color rgb="FFFF0000"/>
        <rFont val="David"/>
        <family val="2"/>
      </rPr>
      <t xml:space="preserve"> </t>
    </r>
  </si>
  <si>
    <t>הצעת המחיר - אחוז הנחה</t>
  </si>
  <si>
    <t>המציע הוא עוסק מורשה או גוף משפטי מאוגד הרשום ברשם רשמי בישראל</t>
  </si>
  <si>
    <r>
      <rPr>
        <b/>
        <sz val="14"/>
        <rFont val="Times New Roman"/>
        <family val="1"/>
        <scheme val="major"/>
      </rPr>
      <t>ניסיון היועץ במתן שירותי ייעוץ :</t>
    </r>
    <r>
      <rPr>
        <sz val="14"/>
        <rFont val="Times New Roman"/>
        <family val="1"/>
        <scheme val="major"/>
      </rPr>
      <t xml:space="preserve">
ייבחן ניסיונו של היועץ המוצע במתן שירותי ייעוץ בשבע השנים האחרונות (כלומר, מאז שנת 2016).
הניקוד יינתן באופן הבא:
•	עבור כל לקוח שלו ניתנו שירותי ייעוץ בענף הרכב כאמור יינתנו 3 נקודות. בגין תת-סעיף זה יינתן ניקוד עבור 3 לקוחות לכל היותר.
•	עבור לקוח שהוא גוף ציבורי (כהגדרתו בסעיף ‎2.3)  שלו ניתנו שירותי ייעוץ בכל תחום יינתנו 5 נקודות. בגין תת-סעיף זה יינתן ניקוד עבור לקוח אחד לכל היותר.
•	עבור לקוח שלו ניתנו שירותי ייעוץ בתחום הספורט המוטורי בתחום האופנועים והטרקטורונים יינתנו 7 נק'. אם  הלקוח הוא גוף ציבורי (כהגדרתו בסעיף ‎2.3) יינתנו 10 נקודות.  
לעניין זה "לקוח" - לקוח שקיבל שירותים מהיועץ המוצע בהיקף של 100 שעות לפחות במהלך 12 חודשים. להוכחת ניסיונו על המציע לצרף אסמכתאות (הסכמים / חשבוניות / תלושי שכר).</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</si>
</sst>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9" x14ac:knownFonts="1">
    <font>
      <sz val="11"/>
      <color theme="1"/>
      <name val="Arial"/>
      <family val="2"/>
      <charset val="177"/>
      <scheme val="minor"/>
    </font>
    <font>
      <sz val="11"/>
      <color theme="1"/>
      <name val="Arial"/>
      <family val="2"/>
      <charset val="177"/>
      <scheme val="minor"/>
    </font>
    <font>
      <b/>
      <sz val="12"/>
      <color theme="1"/>
      <name val="David"/>
      <family val="2"/>
      <charset val="177"/>
    </font>
    <font>
      <b/>
      <sz val="15"/>
      <color theme="1"/>
      <name val="David"/>
      <family val="2"/>
      <charset val="177"/>
    </font>
    <font>
      <b/>
      <sz val="14"/>
      <color theme="1"/>
      <name val="David"/>
      <family val="2"/>
      <charset val="177"/>
    </font>
    <font>
      <u/>
      <sz val="11"/>
      <color theme="10"/>
      <name val="Arial"/>
      <family val="2"/>
      <charset val="177"/>
      <scheme val="minor"/>
    </font>
    <font>
      <b/>
      <sz val="12"/>
      <color theme="1"/>
      <name val="Times New Roman"/>
      <family val="1"/>
      <scheme val="major"/>
    </font>
    <font>
      <sz val="12"/>
      <color theme="1"/>
      <name val="David"/>
      <family val="2"/>
      <charset val="177"/>
    </font>
    <font>
      <sz val="12"/>
      <name val="Arial"/>
      <family val="2"/>
      <scheme val="minor"/>
    </font>
    <font>
      <sz val="12"/>
      <color theme="1"/>
      <name val="David"/>
      <family val="2"/>
    </font>
    <font>
      <sz val="11"/>
      <color theme="1"/>
      <name val="Calibri"/>
      <family val="2"/>
    </font>
    <font>
      <b/>
      <sz val="12"/>
      <color rgb="FF000000"/>
      <name val="David"/>
      <family val="2"/>
      <charset val="177"/>
    </font>
    <font>
      <b/>
      <sz val="11"/>
      <color theme="1"/>
      <name val="David"/>
      <family val="2"/>
    </font>
    <font>
      <b/>
      <sz val="11"/>
      <name val="Arial"/>
      <family val="2"/>
    </font>
    <font>
      <sz val="14"/>
      <color theme="1"/>
      <name val="Arial"/>
      <family val="2"/>
      <charset val="177"/>
    </font>
    <font>
      <b/>
      <sz val="18"/>
      <color theme="1"/>
      <name val="David"/>
      <family val="2"/>
      <charset val="177"/>
    </font>
    <font>
      <b/>
      <sz val="14"/>
      <name val="Times New Roman"/>
      <family val="1"/>
      <scheme val="major"/>
    </font>
    <font>
      <sz val="14"/>
      <color theme="1"/>
      <name val="Times New Roman"/>
      <family val="1"/>
      <scheme val="major"/>
    </font>
    <font>
      <sz val="14"/>
      <name val="Times New Roman"/>
      <family val="1"/>
      <scheme val="major"/>
    </font>
    <font>
      <b/>
      <sz val="14"/>
      <color theme="0"/>
      <name val="Times New Roman"/>
      <family val="1"/>
      <scheme val="major"/>
    </font>
    <font>
      <b/>
      <sz val="14"/>
      <color theme="1"/>
      <name val="Times New Roman"/>
      <family val="1"/>
      <scheme val="major"/>
    </font>
    <font>
      <b/>
      <sz val="12"/>
      <color rgb="FF000000"/>
      <name val="David"/>
      <family val="2"/>
    </font>
    <font>
      <sz val="12"/>
      <color rgb="FF000000"/>
      <name val="David"/>
      <family val="2"/>
    </font>
    <font>
      <b/>
      <sz val="11"/>
      <color theme="1"/>
      <name val="Arial"/>
      <family val="2"/>
      <scheme val="minor"/>
    </font>
    <font>
      <sz val="11"/>
      <color theme="1"/>
      <name val="Arial"/>
      <family val="2"/>
      <charset val="177"/>
    </font>
    <font>
      <b/>
      <sz val="12"/>
      <color rgb="FFFFFFFF"/>
      <name val="David"/>
      <family val="2"/>
    </font>
    <font>
      <sz val="12"/>
      <color rgb="FFFF0000"/>
      <name val="David"/>
      <family val="2"/>
    </font>
    <font>
      <sz val="12"/>
      <name val="David"/>
      <family val="2"/>
      <charset val="177"/>
    </font>
    <font>
      <sz val="12"/>
      <name val="David"/>
      <family val="2"/>
    </font>
  </fonts>
  <fills count="28">
    <fill>
      <patternFill patternType="none"/>
    </fill>
    <fill>
      <patternFill patternType="gray125"/>
    </fill>
    <fill>
      <patternFill patternType="solid">
        <fgColor theme="0" tint="-4.9989318521683403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1" tint="0.249977111117893"/>
        <bgColor indexed="64"/>
      </patternFill>
    </fill>
    <fill>
      <patternFill patternType="solid">
        <fgColor rgb="FF92CDDC"/>
        <bgColor rgb="FF000000"/>
      </patternFill>
    </fill>
    <fill>
      <patternFill patternType="solid">
        <fgColor rgb="FFB7DEE8"/>
        <bgColor rgb="FF000000"/>
      </patternFill>
    </fill>
    <fill>
      <patternFill patternType="solid">
        <fgColor rgb="FFDAEEF3"/>
        <bgColor rgb="FF000000"/>
      </patternFill>
    </fill>
    <fill>
      <patternFill patternType="solid">
        <fgColor rgb="FFE4DFEC"/>
        <bgColor rgb="FF000000"/>
      </patternFill>
    </fill>
    <fill>
      <patternFill patternType="solid">
        <fgColor rgb="FFFDE9D9"/>
        <bgColor rgb="FF000000"/>
      </patternFill>
    </fill>
    <fill>
      <patternFill patternType="solid">
        <fgColor theme="3" tint="0.39997558519241921"/>
        <bgColor rgb="FF000000"/>
      </patternFill>
    </fill>
    <fill>
      <patternFill patternType="solid">
        <fgColor theme="0"/>
        <bgColor indexed="64"/>
      </patternFill>
    </fill>
    <fill>
      <patternFill patternType="solid">
        <fgColor theme="4" tint="0.39997558519241921"/>
        <bgColor indexed="64"/>
      </patternFill>
    </fill>
    <fill>
      <patternFill patternType="solid">
        <fgColor theme="4" tint="-0.249977111117893"/>
        <bgColor rgb="FF000000"/>
      </patternFill>
    </fill>
    <fill>
      <patternFill patternType="solid">
        <fgColor rgb="FFB4C6E7"/>
        <bgColor rgb="FF000000"/>
      </patternFill>
    </fill>
    <fill>
      <patternFill patternType="solid">
        <fgColor rgb="FFBDD7EE"/>
        <bgColor rgb="FF000000"/>
      </patternFill>
    </fill>
    <fill>
      <patternFill patternType="solid">
        <fgColor rgb="FFF2F2F2"/>
        <bgColor rgb="FF000000"/>
      </patternFill>
    </fill>
    <fill>
      <patternFill patternType="solid">
        <fgColor rgb="FFDBDBDB"/>
        <bgColor rgb="FF000000"/>
      </patternFill>
    </fill>
    <fill>
      <patternFill patternType="solid">
        <fgColor rgb="FF404040"/>
        <bgColor rgb="FF000000"/>
      </patternFill>
    </fill>
  </fills>
  <borders count="52">
    <border>
      <left/>
      <right/>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5" fillId="0" borderId="0" applyNumberFormat="0" applyFill="0" applyBorder="0" applyAlignment="0" applyProtection="0"/>
  </cellStyleXfs>
  <cellXfs count="143">
    <xf numFmtId="0" fontId="0" fillId="0" borderId="0" xfId="0"/>
    <xf numFmtId="0" fontId="3" fillId="2" borderId="2" xfId="0" applyFont="1" applyFill="1" applyBorder="1" applyAlignment="1" applyProtection="1">
      <alignment horizontal="center" vertical="center" wrapText="1"/>
      <protection hidden="1"/>
    </xf>
    <xf numFmtId="0" fontId="2" fillId="2" borderId="3" xfId="0" applyFont="1" applyFill="1" applyBorder="1" applyAlignment="1" applyProtection="1">
      <alignment horizontal="center" vertical="center" readingOrder="2"/>
      <protection hidden="1"/>
    </xf>
    <xf numFmtId="0" fontId="4" fillId="2" borderId="5" xfId="0" applyFont="1" applyFill="1" applyBorder="1" applyAlignment="1" applyProtection="1">
      <alignment horizontal="center" vertical="center" wrapText="1"/>
      <protection hidden="1"/>
    </xf>
    <xf numFmtId="0" fontId="2" fillId="2" borderId="6"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vertical="center" wrapText="1"/>
      <protection hidden="1"/>
    </xf>
    <xf numFmtId="0" fontId="4" fillId="2" borderId="0" xfId="0" applyFont="1" applyFill="1" applyBorder="1" applyAlignment="1" applyProtection="1">
      <alignment horizontal="center" vertical="center" wrapText="1"/>
      <protection hidden="1"/>
    </xf>
    <xf numFmtId="0" fontId="2" fillId="2" borderId="8" xfId="0" applyFont="1" applyFill="1" applyBorder="1" applyAlignment="1" applyProtection="1">
      <alignment horizontal="center" vertical="center" wrapText="1"/>
      <protection locked="0"/>
    </xf>
    <xf numFmtId="0" fontId="4" fillId="2" borderId="10" xfId="0" applyFont="1" applyFill="1" applyBorder="1" applyAlignment="1" applyProtection="1">
      <alignment horizontal="center" vertical="center" wrapText="1"/>
      <protection hidden="1"/>
    </xf>
    <xf numFmtId="0" fontId="5" fillId="2" borderId="11" xfId="2" applyFill="1" applyBorder="1" applyAlignment="1" applyProtection="1">
      <alignment horizontal="center" vertical="center" wrapText="1"/>
      <protection locked="0"/>
    </xf>
    <xf numFmtId="49" fontId="2" fillId="3" borderId="12" xfId="0" applyNumberFormat="1" applyFont="1" applyFill="1" applyBorder="1" applyAlignment="1" applyProtection="1">
      <alignment horizontal="center" vertical="center" wrapText="1"/>
      <protection hidden="1"/>
    </xf>
    <xf numFmtId="0" fontId="2" fillId="3" borderId="13" xfId="0" applyFont="1" applyFill="1" applyBorder="1" applyAlignment="1" applyProtection="1">
      <alignment horizontal="center" vertical="center" wrapText="1"/>
      <protection hidden="1"/>
    </xf>
    <xf numFmtId="0" fontId="6" fillId="3" borderId="14" xfId="0" applyFont="1" applyFill="1" applyBorder="1" applyAlignment="1" applyProtection="1">
      <alignment horizontal="center" vertical="center" wrapText="1"/>
      <protection hidden="1"/>
    </xf>
    <xf numFmtId="49" fontId="2" fillId="4" borderId="15" xfId="0" applyNumberFormat="1" applyFont="1" applyFill="1" applyBorder="1" applyAlignment="1" applyProtection="1">
      <alignment horizontal="center" vertical="center" readingOrder="2"/>
      <protection hidden="1"/>
    </xf>
    <xf numFmtId="0" fontId="7" fillId="4" borderId="16" xfId="0" applyFont="1" applyFill="1" applyBorder="1" applyAlignment="1" applyProtection="1">
      <alignment horizontal="right" vertical="center" wrapText="1" readingOrder="2"/>
      <protection hidden="1"/>
    </xf>
    <xf numFmtId="0" fontId="8" fillId="2" borderId="17" xfId="0" applyFont="1" applyFill="1" applyBorder="1" applyAlignment="1">
      <alignment horizontal="center" vertical="center" wrapText="1"/>
    </xf>
    <xf numFmtId="49" fontId="2" fillId="5" borderId="12" xfId="0" applyNumberFormat="1" applyFont="1" applyFill="1" applyBorder="1" applyAlignment="1" applyProtection="1">
      <alignment horizontal="center" vertical="center"/>
      <protection hidden="1"/>
    </xf>
    <xf numFmtId="0" fontId="2" fillId="3" borderId="18" xfId="0" applyFont="1" applyFill="1" applyBorder="1" applyAlignment="1" applyProtection="1">
      <alignment horizontal="center" vertical="center" wrapText="1"/>
      <protection hidden="1"/>
    </xf>
    <xf numFmtId="0" fontId="6" fillId="5" borderId="14" xfId="0" applyFont="1" applyFill="1" applyBorder="1" applyAlignment="1" applyProtection="1">
      <alignment horizontal="center" vertical="center" wrapText="1"/>
      <protection hidden="1"/>
    </xf>
    <xf numFmtId="0" fontId="2" fillId="6" borderId="12" xfId="0" applyNumberFormat="1" applyFont="1" applyFill="1" applyBorder="1" applyAlignment="1" applyProtection="1">
      <alignment horizontal="center" vertical="center"/>
      <protection hidden="1"/>
    </xf>
    <xf numFmtId="0" fontId="2" fillId="6" borderId="13" xfId="0" applyFont="1" applyFill="1" applyBorder="1" applyAlignment="1" applyProtection="1">
      <alignment horizontal="center" vertical="center" wrapText="1" readingOrder="2"/>
      <protection hidden="1"/>
    </xf>
    <xf numFmtId="0" fontId="6" fillId="6" borderId="14" xfId="0" applyFont="1" applyFill="1" applyBorder="1" applyAlignment="1" applyProtection="1">
      <alignment horizontal="center" vertical="center" wrapText="1"/>
      <protection hidden="1"/>
    </xf>
    <xf numFmtId="0" fontId="2" fillId="7" borderId="19" xfId="0" applyNumberFormat="1" applyFont="1" applyFill="1" applyBorder="1" applyAlignment="1" applyProtection="1">
      <alignment horizontal="center" vertical="center" readingOrder="2"/>
      <protection hidden="1"/>
    </xf>
    <xf numFmtId="0" fontId="7" fillId="7" borderId="20" xfId="0" applyFont="1" applyFill="1" applyBorder="1" applyAlignment="1" applyProtection="1">
      <alignment horizontal="right" vertical="center" wrapText="1" readingOrder="2"/>
      <protection hidden="1"/>
    </xf>
    <xf numFmtId="0" fontId="2" fillId="7" borderId="19" xfId="0" quotePrefix="1" applyNumberFormat="1" applyFont="1" applyFill="1" applyBorder="1" applyAlignment="1" applyProtection="1">
      <alignment horizontal="center" vertical="center" readingOrder="2"/>
      <protection hidden="1"/>
    </xf>
    <xf numFmtId="0" fontId="11" fillId="15" borderId="23" xfId="0" applyFont="1" applyFill="1" applyBorder="1" applyAlignment="1">
      <alignment horizontal="center" vertical="center" wrapText="1"/>
    </xf>
    <xf numFmtId="0" fontId="11" fillId="15" borderId="0" xfId="0" applyFont="1" applyFill="1" applyBorder="1" applyAlignment="1" applyProtection="1">
      <alignment horizontal="center" vertical="center" wrapText="1"/>
      <protection hidden="1"/>
    </xf>
    <xf numFmtId="0" fontId="11" fillId="16" borderId="7" xfId="0" applyFont="1" applyFill="1" applyBorder="1" applyAlignment="1">
      <alignment horizontal="center" vertical="center" wrapText="1"/>
    </xf>
    <xf numFmtId="0" fontId="12" fillId="17" borderId="36" xfId="0" applyFont="1" applyFill="1" applyBorder="1" applyAlignment="1">
      <alignment horizontal="center"/>
    </xf>
    <xf numFmtId="0" fontId="12" fillId="17" borderId="37" xfId="0" applyFont="1" applyFill="1" applyBorder="1" applyAlignment="1">
      <alignment horizontal="center"/>
    </xf>
    <xf numFmtId="9" fontId="13" fillId="18" borderId="24" xfId="1" applyFont="1" applyFill="1" applyBorder="1" applyAlignment="1" applyProtection="1">
      <alignment horizontal="center" vertical="center" wrapText="1" readingOrder="2"/>
      <protection hidden="1"/>
    </xf>
    <xf numFmtId="0" fontId="12" fillId="9" borderId="19" xfId="0" applyFont="1" applyFill="1" applyBorder="1" applyAlignment="1">
      <alignment horizontal="center" vertical="center"/>
    </xf>
    <xf numFmtId="0" fontId="12" fillId="9" borderId="17" xfId="0" applyFont="1" applyFill="1" applyBorder="1" applyAlignment="1">
      <alignment horizontal="center" vertical="center"/>
    </xf>
    <xf numFmtId="9" fontId="13" fillId="18" borderId="27" xfId="1" applyFont="1" applyFill="1" applyBorder="1" applyAlignment="1" applyProtection="1">
      <alignment horizontal="center" vertical="center" wrapText="1" readingOrder="2"/>
      <protection hidden="1"/>
    </xf>
    <xf numFmtId="164" fontId="11" fillId="19" borderId="47" xfId="0" applyNumberFormat="1" applyFont="1" applyFill="1" applyBorder="1" applyAlignment="1">
      <alignment horizontal="center" vertical="center"/>
    </xf>
    <xf numFmtId="9" fontId="13" fillId="19" borderId="48" xfId="1" applyFont="1" applyFill="1" applyBorder="1" applyAlignment="1" applyProtection="1">
      <alignment horizontal="center" vertical="center" wrapText="1" readingOrder="2"/>
      <protection hidden="1"/>
    </xf>
    <xf numFmtId="164" fontId="11" fillId="19" borderId="12" xfId="0" applyNumberFormat="1" applyFont="1" applyFill="1" applyBorder="1" applyAlignment="1">
      <alignment horizontal="center" vertical="center"/>
    </xf>
    <xf numFmtId="164" fontId="11" fillId="22" borderId="12" xfId="0" applyNumberFormat="1" applyFont="1" applyFill="1" applyBorder="1" applyAlignment="1">
      <alignment horizontal="center" vertical="center"/>
    </xf>
    <xf numFmtId="164" fontId="11" fillId="22" borderId="47" xfId="0" applyNumberFormat="1" applyFont="1" applyFill="1" applyBorder="1" applyAlignment="1">
      <alignment horizontal="center" vertical="center"/>
    </xf>
    <xf numFmtId="9" fontId="13" fillId="22" borderId="48" xfId="1" applyFont="1" applyFill="1" applyBorder="1" applyAlignment="1" applyProtection="1">
      <alignment horizontal="center" vertical="center" wrapText="1" readingOrder="2"/>
      <protection hidden="1"/>
    </xf>
    <xf numFmtId="0" fontId="12" fillId="9" borderId="36" xfId="0" applyFont="1" applyFill="1" applyBorder="1" applyAlignment="1">
      <alignment horizontal="center" vertical="center"/>
    </xf>
    <xf numFmtId="0" fontId="15" fillId="2" borderId="6" xfId="0" applyFont="1" applyFill="1" applyBorder="1" applyAlignment="1" applyProtection="1">
      <alignment horizontal="center" vertical="center" wrapText="1"/>
      <protection locked="0"/>
    </xf>
    <xf numFmtId="0" fontId="8" fillId="2" borderId="17" xfId="0" applyFont="1" applyFill="1" applyBorder="1" applyAlignment="1">
      <alignment horizontal="center" vertical="center" wrapText="1" readingOrder="2"/>
    </xf>
    <xf numFmtId="0" fontId="4" fillId="2" borderId="6" xfId="0" applyFont="1" applyFill="1" applyBorder="1" applyAlignment="1" applyProtection="1">
      <alignment horizontal="center" vertical="center" wrapText="1"/>
      <protection locked="0"/>
    </xf>
    <xf numFmtId="0" fontId="16" fillId="12" borderId="12" xfId="0" applyFont="1" applyFill="1" applyBorder="1" applyAlignment="1" applyProtection="1">
      <alignment horizontal="center" vertical="center" wrapText="1" readingOrder="2"/>
      <protection hidden="1"/>
    </xf>
    <xf numFmtId="0" fontId="16" fillId="9" borderId="3" xfId="0" applyFont="1" applyFill="1" applyBorder="1" applyAlignment="1" applyProtection="1">
      <alignment horizontal="center" vertical="center" wrapText="1" readingOrder="2"/>
      <protection hidden="1"/>
    </xf>
    <xf numFmtId="0" fontId="17" fillId="0" borderId="0" xfId="0" applyFont="1"/>
    <xf numFmtId="0" fontId="16" fillId="9" borderId="11" xfId="0" applyFont="1" applyFill="1" applyBorder="1" applyAlignment="1" applyProtection="1">
      <alignment horizontal="center" vertical="center" wrapText="1" readingOrder="2"/>
      <protection hidden="1"/>
    </xf>
    <xf numFmtId="0" fontId="16" fillId="8" borderId="14" xfId="0" applyFont="1" applyFill="1" applyBorder="1" applyAlignment="1" applyProtection="1">
      <alignment horizontal="center" vertical="center" wrapText="1" readingOrder="2"/>
      <protection hidden="1"/>
    </xf>
    <xf numFmtId="0" fontId="16" fillId="8" borderId="12" xfId="0" applyFont="1" applyFill="1" applyBorder="1" applyAlignment="1" applyProtection="1">
      <alignment horizontal="center" vertical="center" wrapText="1" readingOrder="2"/>
      <protection hidden="1"/>
    </xf>
    <xf numFmtId="0" fontId="16" fillId="8" borderId="38" xfId="0" applyFont="1" applyFill="1" applyBorder="1" applyAlignment="1" applyProtection="1">
      <alignment horizontal="center" vertical="center" wrapText="1" readingOrder="2"/>
      <protection hidden="1"/>
    </xf>
    <xf numFmtId="0" fontId="16" fillId="10" borderId="3" xfId="0" applyFont="1" applyFill="1" applyBorder="1" applyAlignment="1" applyProtection="1">
      <alignment horizontal="center" vertical="center" wrapText="1" readingOrder="2"/>
      <protection hidden="1"/>
    </xf>
    <xf numFmtId="9" fontId="16" fillId="7" borderId="31" xfId="1" applyFont="1" applyFill="1" applyBorder="1" applyAlignment="1" applyProtection="1">
      <alignment horizontal="center" vertical="center" wrapText="1" readingOrder="2"/>
      <protection hidden="1"/>
    </xf>
    <xf numFmtId="1" fontId="18" fillId="2" borderId="15" xfId="0" applyNumberFormat="1" applyFont="1" applyFill="1" applyBorder="1" applyAlignment="1" applyProtection="1">
      <alignment horizontal="right" vertical="top" wrapText="1" readingOrder="2"/>
      <protection hidden="1"/>
    </xf>
    <xf numFmtId="164" fontId="16" fillId="2" borderId="32" xfId="0" applyNumberFormat="1" applyFont="1" applyFill="1" applyBorder="1" applyAlignment="1" applyProtection="1">
      <alignment horizontal="center" vertical="center" wrapText="1" readingOrder="2"/>
      <protection hidden="1"/>
    </xf>
    <xf numFmtId="9" fontId="16" fillId="7" borderId="34" xfId="1" applyFont="1" applyFill="1" applyBorder="1" applyAlignment="1" applyProtection="1">
      <alignment horizontal="center" vertical="center" wrapText="1" readingOrder="2"/>
      <protection hidden="1"/>
    </xf>
    <xf numFmtId="1" fontId="18" fillId="2" borderId="17" xfId="0" applyNumberFormat="1" applyFont="1" applyFill="1" applyBorder="1" applyAlignment="1" applyProtection="1">
      <alignment horizontal="right" vertical="top" wrapText="1" readingOrder="2"/>
      <protection hidden="1"/>
    </xf>
    <xf numFmtId="164" fontId="16" fillId="2" borderId="33" xfId="0" applyNumberFormat="1" applyFont="1" applyFill="1" applyBorder="1" applyAlignment="1" applyProtection="1">
      <alignment horizontal="center" vertical="center" wrapText="1" readingOrder="2"/>
      <protection hidden="1"/>
    </xf>
    <xf numFmtId="1" fontId="18" fillId="2" borderId="17" xfId="0" applyNumberFormat="1" applyFont="1" applyFill="1" applyBorder="1" applyAlignment="1" applyProtection="1">
      <alignment horizontal="center" vertical="center" wrapText="1" readingOrder="2"/>
      <protection hidden="1"/>
    </xf>
    <xf numFmtId="0" fontId="16" fillId="10" borderId="14" xfId="0" applyFont="1" applyFill="1" applyBorder="1" applyAlignment="1" applyProtection="1">
      <alignment horizontal="center" vertical="center" wrapText="1" readingOrder="2"/>
      <protection hidden="1"/>
    </xf>
    <xf numFmtId="9" fontId="16" fillId="7" borderId="35" xfId="1" applyFont="1" applyFill="1" applyBorder="1" applyAlignment="1" applyProtection="1">
      <alignment horizontal="center" vertical="center" wrapText="1" readingOrder="2"/>
      <protection hidden="1"/>
    </xf>
    <xf numFmtId="164" fontId="16" fillId="2" borderId="37" xfId="0" applyNumberFormat="1" applyFont="1" applyFill="1" applyBorder="1" applyAlignment="1" applyProtection="1">
      <alignment horizontal="center" vertical="center" wrapText="1" readingOrder="2"/>
      <protection locked="0"/>
    </xf>
    <xf numFmtId="9" fontId="19" fillId="13" borderId="14" xfId="1" applyFont="1" applyFill="1" applyBorder="1" applyAlignment="1" applyProtection="1">
      <alignment horizontal="center" vertical="center" wrapText="1" readingOrder="2"/>
      <protection hidden="1"/>
    </xf>
    <xf numFmtId="1" fontId="20" fillId="12" borderId="14" xfId="1" applyNumberFormat="1" applyFont="1" applyFill="1" applyBorder="1" applyAlignment="1">
      <alignment horizontal="center" vertical="center"/>
    </xf>
    <xf numFmtId="0" fontId="0" fillId="0" borderId="0" xfId="0" applyAlignment="1">
      <alignment horizontal="right" vertical="top"/>
    </xf>
    <xf numFmtId="0" fontId="8" fillId="2" borderId="17" xfId="0" applyFont="1" applyFill="1" applyBorder="1" applyAlignment="1">
      <alignment horizontal="right" vertical="top" wrapText="1" readingOrder="2"/>
    </xf>
    <xf numFmtId="1" fontId="18" fillId="2" borderId="17" xfId="0" applyNumberFormat="1" applyFont="1" applyFill="1" applyBorder="1" applyAlignment="1" applyProtection="1">
      <alignment horizontal="center" vertical="top" wrapText="1" readingOrder="2"/>
      <protection hidden="1"/>
    </xf>
    <xf numFmtId="2" fontId="16" fillId="2" borderId="32" xfId="0" applyNumberFormat="1" applyFont="1" applyFill="1" applyBorder="1" applyAlignment="1" applyProtection="1">
      <alignment horizontal="center" vertical="center" wrapText="1" readingOrder="2"/>
      <protection hidden="1"/>
    </xf>
    <xf numFmtId="0" fontId="11" fillId="0" borderId="7" xfId="0" applyFont="1" applyFill="1" applyBorder="1" applyAlignment="1">
      <alignment horizontal="right" vertical="top" wrapText="1" readingOrder="2"/>
    </xf>
    <xf numFmtId="0" fontId="8" fillId="2" borderId="17" xfId="0" applyFont="1" applyFill="1" applyBorder="1" applyAlignment="1">
      <alignment horizontal="center" vertical="top" wrapText="1"/>
    </xf>
    <xf numFmtId="0" fontId="11" fillId="16" borderId="7" xfId="0" applyFont="1" applyFill="1" applyBorder="1" applyAlignment="1">
      <alignment horizontal="right" vertical="top" wrapText="1" readingOrder="2"/>
    </xf>
    <xf numFmtId="0" fontId="11" fillId="16" borderId="49" xfId="0" applyFont="1" applyFill="1" applyBorder="1" applyAlignment="1">
      <alignment horizontal="right" vertical="top" wrapText="1" readingOrder="2"/>
    </xf>
    <xf numFmtId="0" fontId="23" fillId="0" borderId="0" xfId="0" applyFont="1" applyAlignment="1">
      <alignment horizontal="center"/>
    </xf>
    <xf numFmtId="9" fontId="23" fillId="0" borderId="0" xfId="1" applyFont="1" applyAlignment="1">
      <alignment horizontal="center"/>
    </xf>
    <xf numFmtId="0" fontId="21" fillId="25" borderId="46" xfId="0" applyFont="1" applyFill="1" applyBorder="1" applyAlignment="1" applyProtection="1">
      <alignment vertical="center"/>
      <protection hidden="1"/>
    </xf>
    <xf numFmtId="2" fontId="21" fillId="25" borderId="3" xfId="0" applyNumberFormat="1" applyFont="1" applyFill="1" applyBorder="1" applyAlignment="1" applyProtection="1">
      <alignment horizontal="center" vertical="center"/>
      <protection hidden="1"/>
    </xf>
    <xf numFmtId="0" fontId="25" fillId="27" borderId="39" xfId="0" applyFont="1" applyFill="1" applyBorder="1" applyAlignment="1" applyProtection="1">
      <alignment vertical="center"/>
      <protection hidden="1"/>
    </xf>
    <xf numFmtId="164" fontId="21" fillId="25" borderId="11" xfId="0" applyNumberFormat="1" applyFont="1" applyFill="1" applyBorder="1" applyAlignment="1" applyProtection="1">
      <alignment horizontal="center" vertical="center"/>
      <protection hidden="1"/>
    </xf>
    <xf numFmtId="0" fontId="21" fillId="25" borderId="50" xfId="0" applyFont="1" applyFill="1" applyBorder="1" applyAlignment="1" applyProtection="1">
      <alignment vertical="center"/>
      <protection hidden="1"/>
    </xf>
    <xf numFmtId="2" fontId="21" fillId="26" borderId="44" xfId="0" applyNumberFormat="1" applyFont="1" applyFill="1" applyBorder="1" applyAlignment="1" applyProtection="1">
      <alignment horizontal="center" vertical="center"/>
      <protection hidden="1"/>
    </xf>
    <xf numFmtId="0" fontId="24" fillId="0" borderId="39" xfId="0" applyFont="1" applyFill="1" applyBorder="1"/>
    <xf numFmtId="0" fontId="22" fillId="23" borderId="51" xfId="0" applyFont="1" applyFill="1" applyBorder="1" applyAlignment="1">
      <alignment horizontal="center" vertical="center" wrapText="1"/>
    </xf>
    <xf numFmtId="0" fontId="24" fillId="0" borderId="44" xfId="0" applyFont="1" applyFill="1" applyBorder="1"/>
    <xf numFmtId="1" fontId="22" fillId="24" borderId="8" xfId="0" applyNumberFormat="1" applyFont="1" applyFill="1" applyBorder="1" applyAlignment="1">
      <alignment horizontal="center" vertical="center" wrapText="1"/>
    </xf>
    <xf numFmtId="0" fontId="0" fillId="0" borderId="0" xfId="0" applyAlignment="1">
      <alignment vertical="top"/>
    </xf>
    <xf numFmtId="0" fontId="21" fillId="0" borderId="30" xfId="0" applyFont="1" applyFill="1" applyBorder="1" applyAlignment="1">
      <alignment horizontal="center" vertical="top"/>
    </xf>
    <xf numFmtId="0" fontId="2" fillId="2" borderId="43" xfId="0" applyFont="1" applyFill="1" applyBorder="1" applyAlignment="1" applyProtection="1">
      <alignment horizontal="center" vertical="top" wrapText="1"/>
      <protection locked="0"/>
    </xf>
    <xf numFmtId="0" fontId="22" fillId="24" borderId="8" xfId="1" applyNumberFormat="1" applyFont="1" applyFill="1" applyBorder="1" applyAlignment="1">
      <alignment horizontal="center" vertical="center" wrapText="1"/>
    </xf>
    <xf numFmtId="2" fontId="22" fillId="24" borderId="8" xfId="0" applyNumberFormat="1" applyFont="1" applyFill="1" applyBorder="1" applyAlignment="1">
      <alignment horizontal="center" vertical="center" wrapText="1"/>
    </xf>
    <xf numFmtId="0" fontId="27" fillId="7" borderId="20" xfId="0" applyFont="1" applyFill="1" applyBorder="1" applyAlignment="1" applyProtection="1">
      <alignment horizontal="right" vertical="center" wrapText="1" readingOrder="2"/>
      <protection hidden="1"/>
    </xf>
    <xf numFmtId="0" fontId="2" fillId="2" borderId="1" xfId="0" applyFont="1" applyFill="1" applyBorder="1" applyAlignment="1" applyProtection="1">
      <alignment horizontal="center" vertical="center" wrapText="1"/>
      <protection hidden="1"/>
    </xf>
    <xf numFmtId="0" fontId="2" fillId="2" borderId="4" xfId="0" applyFont="1" applyFill="1" applyBorder="1" applyAlignment="1" applyProtection="1">
      <alignment horizontal="center" vertical="center" wrapText="1"/>
      <protection hidden="1"/>
    </xf>
    <xf numFmtId="0" fontId="2" fillId="2" borderId="9" xfId="0" applyFont="1" applyFill="1" applyBorder="1" applyAlignment="1" applyProtection="1">
      <alignment horizontal="center" vertical="center" wrapText="1"/>
      <protection hidden="1"/>
    </xf>
    <xf numFmtId="0" fontId="2" fillId="7" borderId="1" xfId="0" applyNumberFormat="1" applyFont="1" applyFill="1" applyBorder="1" applyAlignment="1" applyProtection="1">
      <alignment horizontal="center" vertical="center" readingOrder="2"/>
      <protection hidden="1"/>
    </xf>
    <xf numFmtId="0" fontId="2" fillId="7" borderId="4" xfId="0" applyNumberFormat="1" applyFont="1" applyFill="1" applyBorder="1" applyAlignment="1" applyProtection="1">
      <alignment horizontal="center" vertical="center" readingOrder="2"/>
      <protection hidden="1"/>
    </xf>
    <xf numFmtId="0" fontId="2" fillId="7" borderId="9" xfId="0" applyNumberFormat="1" applyFont="1" applyFill="1" applyBorder="1" applyAlignment="1" applyProtection="1">
      <alignment horizontal="center" vertical="center" readingOrder="2"/>
      <protection hidden="1"/>
    </xf>
    <xf numFmtId="2" fontId="19" fillId="13" borderId="12" xfId="0" applyNumberFormat="1" applyFont="1" applyFill="1" applyBorder="1" applyAlignment="1" applyProtection="1">
      <alignment horizontal="center" vertical="center" wrapText="1" readingOrder="2"/>
      <protection locked="0"/>
    </xf>
    <xf numFmtId="2" fontId="19" fillId="13" borderId="38" xfId="0" applyNumberFormat="1" applyFont="1" applyFill="1" applyBorder="1" applyAlignment="1" applyProtection="1">
      <alignment horizontal="center" vertical="center" wrapText="1" readingOrder="2"/>
      <protection locked="0"/>
    </xf>
    <xf numFmtId="0" fontId="16" fillId="12" borderId="13" xfId="0" applyFont="1" applyFill="1" applyBorder="1" applyAlignment="1" applyProtection="1">
      <alignment horizontal="center" vertical="center" wrapText="1" readingOrder="2"/>
      <protection hidden="1"/>
    </xf>
    <xf numFmtId="0" fontId="16" fillId="12" borderId="18" xfId="0" applyFont="1" applyFill="1" applyBorder="1" applyAlignment="1" applyProtection="1">
      <alignment horizontal="center" vertical="center" wrapText="1" readingOrder="2"/>
      <protection hidden="1"/>
    </xf>
    <xf numFmtId="0" fontId="18" fillId="11" borderId="45" xfId="0" applyFont="1" applyFill="1" applyBorder="1" applyAlignment="1" applyProtection="1">
      <alignment horizontal="right" vertical="center" wrapText="1" readingOrder="2"/>
      <protection hidden="1"/>
    </xf>
    <xf numFmtId="0" fontId="18" fillId="11" borderId="26" xfId="0" applyFont="1" applyFill="1" applyBorder="1" applyAlignment="1" applyProtection="1">
      <alignment horizontal="right" vertical="center" wrapText="1" readingOrder="2"/>
      <protection hidden="1"/>
    </xf>
    <xf numFmtId="0" fontId="19" fillId="13" borderId="39" xfId="0" applyFont="1" applyFill="1" applyBorder="1" applyAlignment="1" applyProtection="1">
      <alignment horizontal="center" vertical="center" wrapText="1" readingOrder="2"/>
      <protection hidden="1"/>
    </xf>
    <xf numFmtId="0" fontId="19" fillId="13" borderId="40" xfId="0" applyFont="1" applyFill="1" applyBorder="1" applyAlignment="1" applyProtection="1">
      <alignment horizontal="center" vertical="center" wrapText="1" readingOrder="2"/>
      <protection hidden="1"/>
    </xf>
    <xf numFmtId="0" fontId="19" fillId="13" borderId="41" xfId="0" applyFont="1" applyFill="1" applyBorder="1" applyAlignment="1" applyProtection="1">
      <alignment horizontal="center" vertical="center" wrapText="1" readingOrder="2"/>
      <protection hidden="1"/>
    </xf>
    <xf numFmtId="0" fontId="16" fillId="8" borderId="43" xfId="0" applyFont="1" applyFill="1" applyBorder="1" applyAlignment="1" applyProtection="1">
      <alignment horizontal="center" vertical="center" wrapText="1" readingOrder="2"/>
      <protection hidden="1"/>
    </xf>
    <xf numFmtId="0" fontId="16" fillId="8" borderId="28" xfId="0" applyFont="1" applyFill="1" applyBorder="1" applyAlignment="1" applyProtection="1">
      <alignment horizontal="center" vertical="center" wrapText="1" readingOrder="2"/>
      <protection hidden="1"/>
    </xf>
    <xf numFmtId="0" fontId="16" fillId="8" borderId="44" xfId="0" applyFont="1" applyFill="1" applyBorder="1" applyAlignment="1" applyProtection="1">
      <alignment horizontal="center" vertical="center" wrapText="1" readingOrder="2"/>
      <protection hidden="1"/>
    </xf>
    <xf numFmtId="0" fontId="16" fillId="8" borderId="19" xfId="0" applyFont="1" applyFill="1" applyBorder="1" applyAlignment="1" applyProtection="1">
      <alignment horizontal="center" vertical="center" wrapText="1" readingOrder="2"/>
      <protection hidden="1"/>
    </xf>
    <xf numFmtId="0" fontId="16" fillId="8" borderId="22" xfId="0" applyFont="1" applyFill="1" applyBorder="1" applyAlignment="1" applyProtection="1">
      <alignment horizontal="center" vertical="center" wrapText="1" readingOrder="2"/>
      <protection hidden="1"/>
    </xf>
    <xf numFmtId="0" fontId="16" fillId="8" borderId="17" xfId="0" applyFont="1" applyFill="1" applyBorder="1" applyAlignment="1" applyProtection="1">
      <alignment horizontal="center" vertical="center" wrapText="1" readingOrder="2"/>
      <protection hidden="1"/>
    </xf>
    <xf numFmtId="0" fontId="16" fillId="8" borderId="33" xfId="0" applyFont="1" applyFill="1" applyBorder="1" applyAlignment="1" applyProtection="1">
      <alignment horizontal="center" vertical="center" wrapText="1" readingOrder="2"/>
      <protection hidden="1"/>
    </xf>
    <xf numFmtId="0" fontId="16" fillId="8" borderId="25" xfId="0" applyFont="1" applyFill="1" applyBorder="1" applyAlignment="1" applyProtection="1">
      <alignment horizontal="center" vertical="center" wrapText="1" readingOrder="2"/>
      <protection hidden="1"/>
    </xf>
    <xf numFmtId="0" fontId="16" fillId="8" borderId="26" xfId="0" applyFont="1" applyFill="1" applyBorder="1" applyAlignment="1" applyProtection="1">
      <alignment horizontal="center" vertical="center" wrapText="1" readingOrder="2"/>
      <protection hidden="1"/>
    </xf>
    <xf numFmtId="0" fontId="18" fillId="11" borderId="42" xfId="0" applyFont="1" applyFill="1" applyBorder="1" applyAlignment="1" applyProtection="1">
      <alignment horizontal="right" vertical="center" wrapText="1" readingOrder="2"/>
      <protection hidden="1"/>
    </xf>
    <xf numFmtId="0" fontId="18" fillId="11" borderId="33" xfId="0" applyFont="1" applyFill="1" applyBorder="1" applyAlignment="1" applyProtection="1">
      <alignment horizontal="right" vertical="center" wrapText="1" readingOrder="2"/>
      <protection hidden="1"/>
    </xf>
    <xf numFmtId="0" fontId="18" fillId="11" borderId="42" xfId="0" applyFont="1" applyFill="1" applyBorder="1" applyAlignment="1" applyProtection="1">
      <alignment horizontal="right" vertical="top" wrapText="1" readingOrder="2"/>
      <protection hidden="1"/>
    </xf>
    <xf numFmtId="0" fontId="18" fillId="11" borderId="33" xfId="0" applyFont="1" applyFill="1" applyBorder="1" applyAlignment="1" applyProtection="1">
      <alignment horizontal="right" vertical="top" wrapText="1" readingOrder="2"/>
      <protection hidden="1"/>
    </xf>
    <xf numFmtId="0" fontId="18" fillId="11" borderId="46" xfId="0" applyFont="1" applyFill="1" applyBorder="1" applyAlignment="1" applyProtection="1">
      <alignment horizontal="right" vertical="top" wrapText="1" readingOrder="2"/>
      <protection hidden="1"/>
    </xf>
    <xf numFmtId="0" fontId="18" fillId="11" borderId="20" xfId="0" applyFont="1" applyFill="1" applyBorder="1" applyAlignment="1" applyProtection="1">
      <alignment horizontal="right" vertical="top" wrapText="1" readingOrder="2"/>
      <protection hidden="1"/>
    </xf>
    <xf numFmtId="0" fontId="16" fillId="9" borderId="19" xfId="0" applyFont="1" applyFill="1" applyBorder="1" applyAlignment="1" applyProtection="1">
      <alignment horizontal="center" vertical="center" wrapText="1" readingOrder="2"/>
      <protection hidden="1"/>
    </xf>
    <xf numFmtId="0" fontId="16" fillId="9" borderId="22" xfId="0" applyFont="1" applyFill="1" applyBorder="1" applyAlignment="1" applyProtection="1">
      <alignment horizontal="center" vertical="center" wrapText="1" readingOrder="2"/>
      <protection hidden="1"/>
    </xf>
    <xf numFmtId="0" fontId="16" fillId="9" borderId="25" xfId="0" applyNumberFormat="1" applyFont="1" applyFill="1" applyBorder="1" applyAlignment="1" applyProtection="1">
      <alignment horizontal="center" vertical="center" wrapText="1" readingOrder="2"/>
      <protection hidden="1"/>
    </xf>
    <xf numFmtId="0" fontId="16" fillId="9" borderId="26" xfId="0" applyNumberFormat="1" applyFont="1" applyFill="1" applyBorder="1" applyAlignment="1" applyProtection="1">
      <alignment horizontal="center" vertical="center" wrapText="1" readingOrder="2"/>
      <protection hidden="1"/>
    </xf>
    <xf numFmtId="0" fontId="14" fillId="21" borderId="39" xfId="0" applyFont="1" applyFill="1" applyBorder="1" applyAlignment="1">
      <alignment horizontal="center"/>
    </xf>
    <xf numFmtId="0" fontId="14" fillId="21" borderId="41" xfId="0" applyFont="1" applyFill="1" applyBorder="1" applyAlignment="1">
      <alignment horizontal="center"/>
    </xf>
    <xf numFmtId="0" fontId="11" fillId="14" borderId="30" xfId="0" applyFont="1" applyFill="1" applyBorder="1" applyAlignment="1">
      <alignment horizontal="center" vertical="center" wrapText="1"/>
    </xf>
    <xf numFmtId="0" fontId="11" fillId="14" borderId="18" xfId="0" applyFont="1" applyFill="1" applyBorder="1" applyAlignment="1">
      <alignment horizontal="center" vertical="center" wrapText="1"/>
    </xf>
    <xf numFmtId="0" fontId="11" fillId="14" borderId="46" xfId="0" applyFont="1" applyFill="1" applyBorder="1" applyAlignment="1" applyProtection="1">
      <alignment horizontal="center" vertical="center" wrapText="1" readingOrder="2"/>
      <protection hidden="1"/>
    </xf>
    <xf numFmtId="0" fontId="11" fillId="14" borderId="20" xfId="0" applyFont="1" applyFill="1" applyBorder="1" applyAlignment="1" applyProtection="1">
      <alignment horizontal="center" vertical="center" wrapText="1" readingOrder="2"/>
      <protection hidden="1"/>
    </xf>
    <xf numFmtId="0" fontId="11" fillId="14" borderId="30" xfId="0" applyFont="1" applyFill="1" applyBorder="1" applyAlignment="1" applyProtection="1">
      <alignment horizontal="center" vertical="center" wrapText="1" readingOrder="2"/>
      <protection hidden="1"/>
    </xf>
    <xf numFmtId="0" fontId="11" fillId="14" borderId="18" xfId="0" applyFont="1" applyFill="1" applyBorder="1" applyAlignment="1" applyProtection="1">
      <alignment horizontal="center" vertical="center" wrapText="1" readingOrder="2"/>
      <protection hidden="1"/>
    </xf>
    <xf numFmtId="0" fontId="14" fillId="20" borderId="30" xfId="0" applyFont="1" applyFill="1" applyBorder="1" applyAlignment="1">
      <alignment horizontal="center"/>
    </xf>
    <xf numFmtId="0" fontId="14" fillId="20" borderId="18" xfId="0" applyFont="1" applyFill="1" applyBorder="1" applyAlignment="1">
      <alignment horizontal="center"/>
    </xf>
    <xf numFmtId="0" fontId="11" fillId="14" borderId="13" xfId="0" applyFont="1" applyFill="1" applyBorder="1" applyAlignment="1">
      <alignment horizontal="center" vertical="center" wrapText="1"/>
    </xf>
    <xf numFmtId="0" fontId="11" fillId="0" borderId="30" xfId="0" applyFont="1" applyFill="1" applyBorder="1" applyAlignment="1">
      <alignment horizontal="center" vertical="center" wrapText="1" readingOrder="2"/>
    </xf>
    <xf numFmtId="0" fontId="11" fillId="0" borderId="18" xfId="0" applyFont="1" applyFill="1" applyBorder="1" applyAlignment="1">
      <alignment horizontal="center" vertical="center" wrapText="1" readingOrder="2"/>
    </xf>
    <xf numFmtId="2" fontId="14" fillId="21" borderId="39" xfId="0" applyNumberFormat="1" applyFont="1" applyFill="1" applyBorder="1" applyAlignment="1">
      <alignment horizontal="center"/>
    </xf>
    <xf numFmtId="2" fontId="14" fillId="21" borderId="41" xfId="0" applyNumberFormat="1" applyFont="1" applyFill="1" applyBorder="1" applyAlignment="1">
      <alignment horizontal="center"/>
    </xf>
    <xf numFmtId="0" fontId="11" fillId="14" borderId="21" xfId="0" applyFont="1" applyFill="1" applyBorder="1" applyAlignment="1">
      <alignment horizontal="center" vertical="center" wrapText="1"/>
    </xf>
    <xf numFmtId="0" fontId="11" fillId="14" borderId="29" xfId="0" applyFont="1" applyFill="1" applyBorder="1" applyAlignment="1">
      <alignment horizontal="center" vertical="center" wrapText="1"/>
    </xf>
    <xf numFmtId="0" fontId="11" fillId="16" borderId="17" xfId="0" applyFont="1" applyFill="1" applyBorder="1" applyAlignment="1">
      <alignment horizontal="center" vertical="center" wrapText="1"/>
    </xf>
    <xf numFmtId="0" fontId="11" fillId="16" borderId="36" xfId="0" applyFont="1" applyFill="1" applyBorder="1" applyAlignment="1">
      <alignment horizontal="center" vertical="center" wrapText="1"/>
    </xf>
  </cellXfs>
  <cellStyles count="3">
    <cellStyle name="Normal" xfId="0" builtinId="0"/>
    <cellStyle name="Percent" xfId="1" builtinId="5"/>
    <cellStyle name="היפר-קישור" xfId="2" builtinId="8"/>
  </cellStyles>
  <dxfs count="132">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1"/>
  <sheetViews>
    <sheetView rightToLeft="1" tabSelected="1" zoomScale="80" zoomScaleNormal="80" workbookViewId="0">
      <selection activeCell="B15" sqref="B15"/>
    </sheetView>
  </sheetViews>
  <sheetFormatPr defaultRowHeight="14.25" x14ac:dyDescent="0.2"/>
  <cols>
    <col min="2" max="2" width="61.625" customWidth="1"/>
    <col min="3" max="3" width="45.875" customWidth="1"/>
    <col min="4" max="4" width="28.375" customWidth="1"/>
    <col min="5" max="5" width="41.625" customWidth="1"/>
  </cols>
  <sheetData>
    <row r="1" spans="1:7" ht="19.5" x14ac:dyDescent="0.2">
      <c r="A1" s="90" t="s">
        <v>0</v>
      </c>
      <c r="B1" s="1" t="s">
        <v>1</v>
      </c>
      <c r="C1" s="2">
        <v>1</v>
      </c>
      <c r="D1" s="2">
        <v>2</v>
      </c>
      <c r="E1" s="2">
        <v>3</v>
      </c>
    </row>
    <row r="2" spans="1:7" ht="39.6" customHeight="1" x14ac:dyDescent="0.2">
      <c r="A2" s="91"/>
      <c r="B2" s="3" t="s">
        <v>2</v>
      </c>
      <c r="C2" s="43"/>
      <c r="D2" s="41"/>
      <c r="E2" s="41"/>
    </row>
    <row r="3" spans="1:7" ht="18.75" x14ac:dyDescent="0.2">
      <c r="A3" s="91"/>
      <c r="B3" s="5" t="s">
        <v>3</v>
      </c>
      <c r="C3" s="4"/>
      <c r="D3" s="4"/>
      <c r="E3" s="4"/>
    </row>
    <row r="4" spans="1:7" ht="18.75" x14ac:dyDescent="0.2">
      <c r="A4" s="91"/>
      <c r="B4" s="6" t="s">
        <v>4</v>
      </c>
      <c r="C4" s="4"/>
      <c r="D4" s="4"/>
      <c r="E4" s="4"/>
    </row>
    <row r="5" spans="1:7" ht="18.75" x14ac:dyDescent="0.2">
      <c r="A5" s="91"/>
      <c r="B5" s="3" t="s">
        <v>5</v>
      </c>
      <c r="C5" s="7"/>
      <c r="D5" s="7"/>
      <c r="E5" s="7"/>
    </row>
    <row r="6" spans="1:7" ht="19.5" thickBot="1" x14ac:dyDescent="0.25">
      <c r="A6" s="92"/>
      <c r="B6" s="8" t="s">
        <v>6</v>
      </c>
      <c r="C6" s="9"/>
      <c r="D6" s="9"/>
      <c r="E6" s="9"/>
    </row>
    <row r="7" spans="1:7" ht="16.5" thickBot="1" x14ac:dyDescent="0.25">
      <c r="A7" s="10" t="s">
        <v>9</v>
      </c>
      <c r="B7" s="11" t="s">
        <v>7</v>
      </c>
      <c r="C7" s="12"/>
      <c r="D7" s="12"/>
      <c r="E7" s="12"/>
    </row>
    <row r="8" spans="1:7" ht="15.75" x14ac:dyDescent="0.2">
      <c r="A8" s="13" t="s">
        <v>10</v>
      </c>
      <c r="B8" s="14" t="s">
        <v>77</v>
      </c>
      <c r="C8" s="15"/>
      <c r="D8" s="15"/>
      <c r="E8" s="15"/>
    </row>
    <row r="9" spans="1:7" ht="47.25" x14ac:dyDescent="0.2">
      <c r="A9" s="13" t="s">
        <v>11</v>
      </c>
      <c r="B9" s="14" t="s">
        <v>13</v>
      </c>
      <c r="C9" s="15"/>
      <c r="D9" s="15"/>
      <c r="E9" s="15"/>
    </row>
    <row r="10" spans="1:7" ht="63.75" thickBot="1" x14ac:dyDescent="0.25">
      <c r="A10" s="13" t="s">
        <v>12</v>
      </c>
      <c r="B10" s="14" t="s">
        <v>14</v>
      </c>
      <c r="C10" s="15"/>
      <c r="D10" s="15"/>
      <c r="E10" s="15"/>
    </row>
    <row r="11" spans="1:7" ht="16.5" thickBot="1" x14ac:dyDescent="0.25">
      <c r="A11" s="16" t="s">
        <v>15</v>
      </c>
      <c r="B11" s="17" t="s">
        <v>8</v>
      </c>
      <c r="C11" s="18"/>
      <c r="D11" s="18"/>
      <c r="E11" s="18"/>
    </row>
    <row r="12" spans="1:7" ht="15.75" x14ac:dyDescent="0.2">
      <c r="A12" s="13" t="s">
        <v>16</v>
      </c>
      <c r="B12" s="14" t="s">
        <v>49</v>
      </c>
      <c r="C12" s="65"/>
      <c r="D12" s="65"/>
      <c r="E12" s="69"/>
      <c r="G12" s="64"/>
    </row>
    <row r="13" spans="1:7" ht="31.5" x14ac:dyDescent="0.2">
      <c r="A13" s="13" t="s">
        <v>17</v>
      </c>
      <c r="B13" s="14" t="s">
        <v>51</v>
      </c>
      <c r="C13" s="65"/>
      <c r="D13" s="65"/>
      <c r="E13" s="69"/>
      <c r="G13" s="64"/>
    </row>
    <row r="14" spans="1:7" ht="15.75" x14ac:dyDescent="0.2">
      <c r="A14" s="13" t="s">
        <v>50</v>
      </c>
      <c r="B14" s="14" t="s">
        <v>52</v>
      </c>
      <c r="C14" s="65"/>
      <c r="D14" s="65"/>
      <c r="E14" s="69"/>
      <c r="G14" s="64"/>
    </row>
    <row r="15" spans="1:7" ht="31.5" x14ac:dyDescent="0.2">
      <c r="A15" s="13" t="s">
        <v>53</v>
      </c>
      <c r="B15" s="14" t="s">
        <v>55</v>
      </c>
      <c r="C15" s="65"/>
      <c r="D15" s="65"/>
      <c r="E15" s="69"/>
      <c r="G15" s="64"/>
    </row>
    <row r="16" spans="1:7" ht="47.25" x14ac:dyDescent="0.2">
      <c r="A16" s="13" t="s">
        <v>54</v>
      </c>
      <c r="B16" s="14" t="s">
        <v>56</v>
      </c>
      <c r="C16" s="15"/>
      <c r="D16" s="42"/>
      <c r="E16" s="42"/>
    </row>
    <row r="17" spans="1:5" ht="15" thickBot="1" x14ac:dyDescent="0.25"/>
    <row r="18" spans="1:5" ht="16.5" thickBot="1" x14ac:dyDescent="0.25">
      <c r="A18" s="19">
        <v>6</v>
      </c>
      <c r="B18" s="20" t="s">
        <v>18</v>
      </c>
      <c r="C18" s="21"/>
      <c r="D18" s="21"/>
      <c r="E18" s="21"/>
    </row>
    <row r="19" spans="1:5" ht="16.5" thickBot="1" x14ac:dyDescent="0.25">
      <c r="A19" s="22">
        <v>6.1</v>
      </c>
      <c r="B19" s="23" t="s">
        <v>19</v>
      </c>
      <c r="C19" s="15"/>
      <c r="D19" s="15"/>
      <c r="E19" s="15"/>
    </row>
    <row r="20" spans="1:5" ht="63.75" thickBot="1" x14ac:dyDescent="0.25">
      <c r="A20" s="22">
        <v>6.2</v>
      </c>
      <c r="B20" s="23" t="s">
        <v>74</v>
      </c>
      <c r="C20" s="15"/>
      <c r="D20" s="15"/>
      <c r="E20" s="15"/>
    </row>
    <row r="21" spans="1:5" ht="32.25" thickBot="1" x14ac:dyDescent="0.25">
      <c r="A21" s="22">
        <v>6.3</v>
      </c>
      <c r="B21" s="23" t="s">
        <v>40</v>
      </c>
      <c r="C21" s="15"/>
      <c r="D21" s="15"/>
      <c r="E21" s="15"/>
    </row>
    <row r="22" spans="1:5" ht="48" thickBot="1" x14ac:dyDescent="0.25">
      <c r="A22" s="93">
        <v>6.4</v>
      </c>
      <c r="B22" s="23" t="s">
        <v>57</v>
      </c>
      <c r="C22" s="15"/>
      <c r="D22" s="15"/>
      <c r="E22" s="15"/>
    </row>
    <row r="23" spans="1:5" ht="79.5" thickBot="1" x14ac:dyDescent="0.25">
      <c r="A23" s="94"/>
      <c r="B23" s="23" t="s">
        <v>58</v>
      </c>
      <c r="C23" s="15"/>
      <c r="D23" s="15"/>
      <c r="E23" s="15"/>
    </row>
    <row r="24" spans="1:5" ht="32.25" thickBot="1" x14ac:dyDescent="0.25">
      <c r="A24" s="95"/>
      <c r="B24" s="23" t="s">
        <v>59</v>
      </c>
      <c r="C24" s="15"/>
      <c r="D24" s="15"/>
      <c r="E24" s="15"/>
    </row>
    <row r="25" spans="1:5" ht="409.5" customHeight="1" thickBot="1" x14ac:dyDescent="0.25">
      <c r="A25" s="22">
        <v>6.5</v>
      </c>
      <c r="B25" s="89" t="s">
        <v>61</v>
      </c>
      <c r="C25" s="15"/>
      <c r="D25" s="15"/>
      <c r="E25" s="15"/>
    </row>
    <row r="26" spans="1:5" ht="32.25" thickBot="1" x14ac:dyDescent="0.25">
      <c r="A26" s="22">
        <v>6.6</v>
      </c>
      <c r="B26" s="23" t="s">
        <v>41</v>
      </c>
      <c r="C26" s="15"/>
      <c r="D26" s="15"/>
      <c r="E26" s="15"/>
    </row>
    <row r="27" spans="1:5" ht="16.5" thickBot="1" x14ac:dyDescent="0.25">
      <c r="A27" s="22">
        <v>6.7</v>
      </c>
      <c r="B27" s="23" t="s">
        <v>42</v>
      </c>
      <c r="C27" s="15"/>
      <c r="D27" s="15"/>
      <c r="E27" s="15"/>
    </row>
    <row r="28" spans="1:5" ht="32.25" thickBot="1" x14ac:dyDescent="0.25">
      <c r="A28" s="22">
        <v>6.8</v>
      </c>
      <c r="B28" s="23" t="s">
        <v>60</v>
      </c>
      <c r="C28" s="15"/>
      <c r="D28" s="15"/>
      <c r="E28" s="15"/>
    </row>
    <row r="29" spans="1:5" ht="48" thickBot="1" x14ac:dyDescent="0.25">
      <c r="A29" s="24">
        <v>6.9</v>
      </c>
      <c r="B29" s="23" t="s">
        <v>43</v>
      </c>
      <c r="C29" s="15"/>
      <c r="D29" s="15"/>
      <c r="E29" s="15"/>
    </row>
    <row r="30" spans="1:5" ht="32.25" thickBot="1" x14ac:dyDescent="0.25">
      <c r="A30" s="24" t="s">
        <v>20</v>
      </c>
      <c r="B30" s="23" t="s">
        <v>44</v>
      </c>
      <c r="C30" s="15"/>
      <c r="D30" s="15"/>
      <c r="E30" s="15"/>
    </row>
    <row r="31" spans="1:5" ht="31.5" x14ac:dyDescent="0.2">
      <c r="A31" s="24" t="s">
        <v>21</v>
      </c>
      <c r="B31" s="23" t="s">
        <v>75</v>
      </c>
      <c r="C31" s="15"/>
      <c r="D31" s="15"/>
      <c r="E31" s="15"/>
    </row>
  </sheetData>
  <mergeCells count="2">
    <mergeCell ref="A1:A6"/>
    <mergeCell ref="A22:A24"/>
  </mergeCells>
  <conditionalFormatting sqref="C7 C11">
    <cfRule type="containsText" dxfId="131" priority="159" operator="containsText" text="ל.ר.">
      <formula>NOT(ISERROR(SEARCH("ל.ר.",C7)))</formula>
    </cfRule>
    <cfRule type="containsText" dxfId="130" priority="160" operator="containsText" text="$">
      <formula>NOT(ISERROR(SEARCH("$",C7)))</formula>
    </cfRule>
    <cfRule type="containsText" dxfId="129" priority="161" operator="containsText" text="X">
      <formula>NOT(ISERROR(SEARCH("X",C7)))</formula>
    </cfRule>
    <cfRule type="containsText" dxfId="128" priority="162" operator="containsText" text="V">
      <formula>NOT(ISERROR(SEARCH("V",C7)))</formula>
    </cfRule>
  </conditionalFormatting>
  <conditionalFormatting sqref="C16 C20:C26">
    <cfRule type="containsText" dxfId="127" priority="132" stopIfTrue="1" operator="containsText" text="V">
      <formula>NOT(ISERROR(SEARCH("V",C16)))</formula>
    </cfRule>
    <cfRule type="containsText" dxfId="126" priority="133" stopIfTrue="1" operator="containsText" text="X">
      <formula>NOT(ISERROR(SEARCH("X",C16)))</formula>
    </cfRule>
    <cfRule type="notContainsBlanks" dxfId="125" priority="134" stopIfTrue="1">
      <formula>LEN(TRIM(C16))&gt;0</formula>
    </cfRule>
  </conditionalFormatting>
  <conditionalFormatting sqref="C8:C10">
    <cfRule type="containsText" dxfId="124" priority="156" stopIfTrue="1" operator="containsText" text="V">
      <formula>NOT(ISERROR(SEARCH("V",C8)))</formula>
    </cfRule>
    <cfRule type="containsText" dxfId="123" priority="157" stopIfTrue="1" operator="containsText" text="X">
      <formula>NOT(ISERROR(SEARCH("X",C8)))</formula>
    </cfRule>
    <cfRule type="notContainsBlanks" dxfId="122" priority="158" stopIfTrue="1">
      <formula>LEN(TRIM(C8))&gt;0</formula>
    </cfRule>
  </conditionalFormatting>
  <conditionalFormatting sqref="C10">
    <cfRule type="containsText" dxfId="121" priority="153" stopIfTrue="1" operator="containsText" text="V">
      <formula>NOT(ISERROR(SEARCH("V",C10)))</formula>
    </cfRule>
    <cfRule type="containsText" dxfId="120" priority="154" stopIfTrue="1" operator="containsText" text="X">
      <formula>NOT(ISERROR(SEARCH("X",C10)))</formula>
    </cfRule>
    <cfRule type="notContainsBlanks" dxfId="119" priority="155" stopIfTrue="1">
      <formula>LEN(TRIM(C10))&gt;0</formula>
    </cfRule>
  </conditionalFormatting>
  <conditionalFormatting sqref="C9">
    <cfRule type="containsText" dxfId="118" priority="144" stopIfTrue="1" operator="containsText" text="V">
      <formula>NOT(ISERROR(SEARCH("V",C9)))</formula>
    </cfRule>
    <cfRule type="containsText" dxfId="117" priority="145" stopIfTrue="1" operator="containsText" text="X">
      <formula>NOT(ISERROR(SEARCH("X",C9)))</formula>
    </cfRule>
    <cfRule type="notContainsBlanks" dxfId="116" priority="146" stopIfTrue="1">
      <formula>LEN(TRIM(C9))&gt;0</formula>
    </cfRule>
  </conditionalFormatting>
  <conditionalFormatting sqref="C12:C15">
    <cfRule type="containsText" dxfId="115" priority="141" stopIfTrue="1" operator="containsText" text="V">
      <formula>NOT(ISERROR(SEARCH("V",C12)))</formula>
    </cfRule>
    <cfRule type="containsText" dxfId="114" priority="142" stopIfTrue="1" operator="containsText" text="X">
      <formula>NOT(ISERROR(SEARCH("X",C12)))</formula>
    </cfRule>
    <cfRule type="notContainsBlanks" dxfId="113" priority="143" stopIfTrue="1">
      <formula>LEN(TRIM(C12))&gt;0</formula>
    </cfRule>
  </conditionalFormatting>
  <conditionalFormatting sqref="C12:C15">
    <cfRule type="containsText" dxfId="112" priority="138" stopIfTrue="1" operator="containsText" text="V">
      <formula>NOT(ISERROR(SEARCH("V",C12)))</formula>
    </cfRule>
    <cfRule type="containsText" dxfId="111" priority="139" stopIfTrue="1" operator="containsText" text="X">
      <formula>NOT(ISERROR(SEARCH("X",C12)))</formula>
    </cfRule>
    <cfRule type="notContainsBlanks" dxfId="110" priority="140" stopIfTrue="1">
      <formula>LEN(TRIM(C12))&gt;0</formula>
    </cfRule>
  </conditionalFormatting>
  <conditionalFormatting sqref="C12:C15">
    <cfRule type="containsText" dxfId="109" priority="135" stopIfTrue="1" operator="containsText" text="V">
      <formula>NOT(ISERROR(SEARCH("V",C12)))</formula>
    </cfRule>
    <cfRule type="containsText" dxfId="108" priority="136" stopIfTrue="1" operator="containsText" text="X">
      <formula>NOT(ISERROR(SEARCH("X",C12)))</formula>
    </cfRule>
    <cfRule type="notContainsBlanks" dxfId="107" priority="137" stopIfTrue="1">
      <formula>LEN(TRIM(C12))&gt;0</formula>
    </cfRule>
  </conditionalFormatting>
  <conditionalFormatting sqref="C16">
    <cfRule type="containsText" dxfId="106" priority="129" stopIfTrue="1" operator="containsText" text="V">
      <formula>NOT(ISERROR(SEARCH("V",C16)))</formula>
    </cfRule>
    <cfRule type="containsText" dxfId="105" priority="130" stopIfTrue="1" operator="containsText" text="X">
      <formula>NOT(ISERROR(SEARCH("X",C16)))</formula>
    </cfRule>
    <cfRule type="notContainsBlanks" dxfId="104" priority="131" stopIfTrue="1">
      <formula>LEN(TRIM(C16))&gt;0</formula>
    </cfRule>
  </conditionalFormatting>
  <conditionalFormatting sqref="C16">
    <cfRule type="containsText" dxfId="103" priority="126" stopIfTrue="1" operator="containsText" text="V">
      <formula>NOT(ISERROR(SEARCH("V",C16)))</formula>
    </cfRule>
    <cfRule type="containsText" dxfId="102" priority="127" stopIfTrue="1" operator="containsText" text="X">
      <formula>NOT(ISERROR(SEARCH("X",C16)))</formula>
    </cfRule>
    <cfRule type="notContainsBlanks" dxfId="101" priority="128" stopIfTrue="1">
      <formula>LEN(TRIM(C16))&gt;0</formula>
    </cfRule>
  </conditionalFormatting>
  <conditionalFormatting sqref="C18">
    <cfRule type="containsText" dxfId="100" priority="122" operator="containsText" text="ל.ר.">
      <formula>NOT(ISERROR(SEARCH("ל.ר.",C18)))</formula>
    </cfRule>
    <cfRule type="containsText" dxfId="99" priority="123" operator="containsText" text="$">
      <formula>NOT(ISERROR(SEARCH("$",C18)))</formula>
    </cfRule>
    <cfRule type="containsText" dxfId="98" priority="124" operator="containsText" text="X">
      <formula>NOT(ISERROR(SEARCH("X",C18)))</formula>
    </cfRule>
    <cfRule type="containsText" dxfId="97" priority="125" operator="containsText" text="V">
      <formula>NOT(ISERROR(SEARCH("V",C18)))</formula>
    </cfRule>
  </conditionalFormatting>
  <conditionalFormatting sqref="C19">
    <cfRule type="containsText" dxfId="96" priority="119" stopIfTrue="1" operator="containsText" text="V">
      <formula>NOT(ISERROR(SEARCH("V",C19)))</formula>
    </cfRule>
    <cfRule type="containsText" dxfId="95" priority="120" stopIfTrue="1" operator="containsText" text="X">
      <formula>NOT(ISERROR(SEARCH("X",C19)))</formula>
    </cfRule>
    <cfRule type="notContainsBlanks" dxfId="94" priority="121" stopIfTrue="1">
      <formula>LEN(TRIM(C19))&gt;0</formula>
    </cfRule>
  </conditionalFormatting>
  <conditionalFormatting sqref="C31 C28">
    <cfRule type="containsText" dxfId="93" priority="116" stopIfTrue="1" operator="containsText" text="V">
      <formula>NOT(ISERROR(SEARCH("V",C28)))</formula>
    </cfRule>
    <cfRule type="containsText" dxfId="92" priority="117" stopIfTrue="1" operator="containsText" text="X">
      <formula>NOT(ISERROR(SEARCH("X",C28)))</formula>
    </cfRule>
    <cfRule type="notContainsBlanks" dxfId="91" priority="118" stopIfTrue="1">
      <formula>LEN(TRIM(C28))&gt;0</formula>
    </cfRule>
  </conditionalFormatting>
  <conditionalFormatting sqref="D7 D11">
    <cfRule type="containsText" dxfId="90" priority="112" operator="containsText" text="ל.ר.">
      <formula>NOT(ISERROR(SEARCH("ל.ר.",D7)))</formula>
    </cfRule>
    <cfRule type="containsText" dxfId="89" priority="113" operator="containsText" text="$">
      <formula>NOT(ISERROR(SEARCH("$",D7)))</formula>
    </cfRule>
    <cfRule type="containsText" dxfId="88" priority="114" operator="containsText" text="X">
      <formula>NOT(ISERROR(SEARCH("X",D7)))</formula>
    </cfRule>
    <cfRule type="containsText" dxfId="87" priority="115" operator="containsText" text="V">
      <formula>NOT(ISERROR(SEARCH("V",D7)))</formula>
    </cfRule>
  </conditionalFormatting>
  <conditionalFormatting sqref="D16">
    <cfRule type="containsText" dxfId="86" priority="88" stopIfTrue="1" operator="containsText" text="V">
      <formula>NOT(ISERROR(SEARCH("V",D16)))</formula>
    </cfRule>
    <cfRule type="containsText" dxfId="85" priority="89" stopIfTrue="1" operator="containsText" text="X">
      <formula>NOT(ISERROR(SEARCH("X",D16)))</formula>
    </cfRule>
    <cfRule type="notContainsBlanks" dxfId="84" priority="90" stopIfTrue="1">
      <formula>LEN(TRIM(D16))&gt;0</formula>
    </cfRule>
  </conditionalFormatting>
  <conditionalFormatting sqref="D10">
    <cfRule type="containsText" dxfId="83" priority="109" stopIfTrue="1" operator="containsText" text="V">
      <formula>NOT(ISERROR(SEARCH("V",D10)))</formula>
    </cfRule>
    <cfRule type="containsText" dxfId="82" priority="110" stopIfTrue="1" operator="containsText" text="X">
      <formula>NOT(ISERROR(SEARCH("X",D10)))</formula>
    </cfRule>
    <cfRule type="notContainsBlanks" dxfId="81" priority="111" stopIfTrue="1">
      <formula>LEN(TRIM(D10))&gt;0</formula>
    </cfRule>
  </conditionalFormatting>
  <conditionalFormatting sqref="D10">
    <cfRule type="containsText" dxfId="80" priority="106" stopIfTrue="1" operator="containsText" text="V">
      <formula>NOT(ISERROR(SEARCH("V",D10)))</formula>
    </cfRule>
    <cfRule type="containsText" dxfId="79" priority="107" stopIfTrue="1" operator="containsText" text="X">
      <formula>NOT(ISERROR(SEARCH("X",D10)))</formula>
    </cfRule>
    <cfRule type="notContainsBlanks" dxfId="78" priority="108" stopIfTrue="1">
      <formula>LEN(TRIM(D10))&gt;0</formula>
    </cfRule>
  </conditionalFormatting>
  <conditionalFormatting sqref="D16">
    <cfRule type="containsText" dxfId="77" priority="85" stopIfTrue="1" operator="containsText" text="V">
      <formula>NOT(ISERROR(SEARCH("V",D16)))</formula>
    </cfRule>
    <cfRule type="containsText" dxfId="76" priority="86" stopIfTrue="1" operator="containsText" text="X">
      <formula>NOT(ISERROR(SEARCH("X",D16)))</formula>
    </cfRule>
    <cfRule type="notContainsBlanks" dxfId="75" priority="87" stopIfTrue="1">
      <formula>LEN(TRIM(D16))&gt;0</formula>
    </cfRule>
  </conditionalFormatting>
  <conditionalFormatting sqref="D16">
    <cfRule type="containsText" dxfId="74" priority="82" stopIfTrue="1" operator="containsText" text="V">
      <formula>NOT(ISERROR(SEARCH("V",D16)))</formula>
    </cfRule>
    <cfRule type="containsText" dxfId="73" priority="83" stopIfTrue="1" operator="containsText" text="X">
      <formula>NOT(ISERROR(SEARCH("X",D16)))</formula>
    </cfRule>
    <cfRule type="notContainsBlanks" dxfId="72" priority="84" stopIfTrue="1">
      <formula>LEN(TRIM(D16))&gt;0</formula>
    </cfRule>
  </conditionalFormatting>
  <conditionalFormatting sqref="D18">
    <cfRule type="containsText" dxfId="71" priority="78" operator="containsText" text="ל.ר.">
      <formula>NOT(ISERROR(SEARCH("ל.ר.",D18)))</formula>
    </cfRule>
    <cfRule type="containsText" dxfId="70" priority="79" operator="containsText" text="$">
      <formula>NOT(ISERROR(SEARCH("$",D18)))</formula>
    </cfRule>
    <cfRule type="containsText" dxfId="69" priority="80" operator="containsText" text="X">
      <formula>NOT(ISERROR(SEARCH("X",D18)))</formula>
    </cfRule>
    <cfRule type="containsText" dxfId="68" priority="81" operator="containsText" text="V">
      <formula>NOT(ISERROR(SEARCH("V",D18)))</formula>
    </cfRule>
  </conditionalFormatting>
  <conditionalFormatting sqref="D19">
    <cfRule type="containsText" dxfId="67" priority="75" stopIfTrue="1" operator="containsText" text="V">
      <formula>NOT(ISERROR(SEARCH("V",D19)))</formula>
    </cfRule>
    <cfRule type="containsText" dxfId="66" priority="76" stopIfTrue="1" operator="containsText" text="X">
      <formula>NOT(ISERROR(SEARCH("X",D19)))</formula>
    </cfRule>
    <cfRule type="notContainsBlanks" dxfId="65" priority="77" stopIfTrue="1">
      <formula>LEN(TRIM(D19))&gt;0</formula>
    </cfRule>
  </conditionalFormatting>
  <conditionalFormatting sqref="D31">
    <cfRule type="containsText" dxfId="64" priority="72" stopIfTrue="1" operator="containsText" text="V">
      <formula>NOT(ISERROR(SEARCH("V",D31)))</formula>
    </cfRule>
    <cfRule type="containsText" dxfId="63" priority="73" stopIfTrue="1" operator="containsText" text="X">
      <formula>NOT(ISERROR(SEARCH("X",D31)))</formula>
    </cfRule>
    <cfRule type="notContainsBlanks" dxfId="62" priority="74" stopIfTrue="1">
      <formula>LEN(TRIM(D31))&gt;0</formula>
    </cfRule>
  </conditionalFormatting>
  <conditionalFormatting sqref="E7 E11">
    <cfRule type="containsText" dxfId="61" priority="68" operator="containsText" text="ל.ר.">
      <formula>NOT(ISERROR(SEARCH("ל.ר.",E7)))</formula>
    </cfRule>
    <cfRule type="containsText" dxfId="60" priority="69" operator="containsText" text="$">
      <formula>NOT(ISERROR(SEARCH("$",E7)))</formula>
    </cfRule>
    <cfRule type="containsText" dxfId="59" priority="70" operator="containsText" text="X">
      <formula>NOT(ISERROR(SEARCH("X",E7)))</formula>
    </cfRule>
    <cfRule type="containsText" dxfId="58" priority="71" operator="containsText" text="V">
      <formula>NOT(ISERROR(SEARCH("V",E7)))</formula>
    </cfRule>
  </conditionalFormatting>
  <conditionalFormatting sqref="E16">
    <cfRule type="containsText" dxfId="57" priority="44" stopIfTrue="1" operator="containsText" text="V">
      <formula>NOT(ISERROR(SEARCH("V",E16)))</formula>
    </cfRule>
    <cfRule type="containsText" dxfId="56" priority="45" stopIfTrue="1" operator="containsText" text="X">
      <formula>NOT(ISERROR(SEARCH("X",E16)))</formula>
    </cfRule>
    <cfRule type="notContainsBlanks" dxfId="55" priority="46" stopIfTrue="1">
      <formula>LEN(TRIM(E16))&gt;0</formula>
    </cfRule>
  </conditionalFormatting>
  <conditionalFormatting sqref="E8:E10 D8:D9">
    <cfRule type="containsText" dxfId="54" priority="65" stopIfTrue="1" operator="containsText" text="V">
      <formula>NOT(ISERROR(SEARCH("V",D8)))</formula>
    </cfRule>
    <cfRule type="containsText" dxfId="53" priority="66" stopIfTrue="1" operator="containsText" text="X">
      <formula>NOT(ISERROR(SEARCH("X",D8)))</formula>
    </cfRule>
    <cfRule type="notContainsBlanks" dxfId="52" priority="67" stopIfTrue="1">
      <formula>LEN(TRIM(D8))&gt;0</formula>
    </cfRule>
  </conditionalFormatting>
  <conditionalFormatting sqref="E10">
    <cfRule type="containsText" dxfId="51" priority="62" stopIfTrue="1" operator="containsText" text="V">
      <formula>NOT(ISERROR(SEARCH("V",E10)))</formula>
    </cfRule>
    <cfRule type="containsText" dxfId="50" priority="63" stopIfTrue="1" operator="containsText" text="X">
      <formula>NOT(ISERROR(SEARCH("X",E10)))</formula>
    </cfRule>
    <cfRule type="notContainsBlanks" dxfId="49" priority="64" stopIfTrue="1">
      <formula>LEN(TRIM(E10))&gt;0</formula>
    </cfRule>
  </conditionalFormatting>
  <conditionalFormatting sqref="D9:E9">
    <cfRule type="containsText" dxfId="48" priority="56" stopIfTrue="1" operator="containsText" text="V">
      <formula>NOT(ISERROR(SEARCH("V",D9)))</formula>
    </cfRule>
    <cfRule type="containsText" dxfId="47" priority="57" stopIfTrue="1" operator="containsText" text="X">
      <formula>NOT(ISERROR(SEARCH("X",D9)))</formula>
    </cfRule>
    <cfRule type="notContainsBlanks" dxfId="46" priority="58" stopIfTrue="1">
      <formula>LEN(TRIM(D9))&gt;0</formula>
    </cfRule>
  </conditionalFormatting>
  <conditionalFormatting sqref="E12:E15">
    <cfRule type="containsText" dxfId="45" priority="53" stopIfTrue="1" operator="containsText" text="V">
      <formula>NOT(ISERROR(SEARCH("V",E12)))</formula>
    </cfRule>
    <cfRule type="containsText" dxfId="44" priority="54" stopIfTrue="1" operator="containsText" text="X">
      <formula>NOT(ISERROR(SEARCH("X",E12)))</formula>
    </cfRule>
    <cfRule type="notContainsBlanks" dxfId="43" priority="55" stopIfTrue="1">
      <formula>LEN(TRIM(E12))&gt;0</formula>
    </cfRule>
  </conditionalFormatting>
  <conditionalFormatting sqref="E12:E15">
    <cfRule type="containsText" dxfId="42" priority="50" stopIfTrue="1" operator="containsText" text="V">
      <formula>NOT(ISERROR(SEARCH("V",E12)))</formula>
    </cfRule>
    <cfRule type="containsText" dxfId="41" priority="51" stopIfTrue="1" operator="containsText" text="X">
      <formula>NOT(ISERROR(SEARCH("X",E12)))</formula>
    </cfRule>
    <cfRule type="notContainsBlanks" dxfId="40" priority="52" stopIfTrue="1">
      <formula>LEN(TRIM(E12))&gt;0</formula>
    </cfRule>
  </conditionalFormatting>
  <conditionalFormatting sqref="E12:E15">
    <cfRule type="containsText" dxfId="39" priority="47" stopIfTrue="1" operator="containsText" text="V">
      <formula>NOT(ISERROR(SEARCH("V",E12)))</formula>
    </cfRule>
    <cfRule type="containsText" dxfId="38" priority="48" stopIfTrue="1" operator="containsText" text="X">
      <formula>NOT(ISERROR(SEARCH("X",E12)))</formula>
    </cfRule>
    <cfRule type="notContainsBlanks" dxfId="37" priority="49" stopIfTrue="1">
      <formula>LEN(TRIM(E12))&gt;0</formula>
    </cfRule>
  </conditionalFormatting>
  <conditionalFormatting sqref="E16">
    <cfRule type="containsText" dxfId="36" priority="41" stopIfTrue="1" operator="containsText" text="V">
      <formula>NOT(ISERROR(SEARCH("V",E16)))</formula>
    </cfRule>
    <cfRule type="containsText" dxfId="35" priority="42" stopIfTrue="1" operator="containsText" text="X">
      <formula>NOT(ISERROR(SEARCH("X",E16)))</formula>
    </cfRule>
    <cfRule type="notContainsBlanks" dxfId="34" priority="43" stopIfTrue="1">
      <formula>LEN(TRIM(E16))&gt;0</formula>
    </cfRule>
  </conditionalFormatting>
  <conditionalFormatting sqref="E16">
    <cfRule type="containsText" dxfId="33" priority="38" stopIfTrue="1" operator="containsText" text="V">
      <formula>NOT(ISERROR(SEARCH("V",E16)))</formula>
    </cfRule>
    <cfRule type="containsText" dxfId="32" priority="39" stopIfTrue="1" operator="containsText" text="X">
      <formula>NOT(ISERROR(SEARCH("X",E16)))</formula>
    </cfRule>
    <cfRule type="notContainsBlanks" dxfId="31" priority="40" stopIfTrue="1">
      <formula>LEN(TRIM(E16))&gt;0</formula>
    </cfRule>
  </conditionalFormatting>
  <conditionalFormatting sqref="E18">
    <cfRule type="containsText" dxfId="30" priority="34" operator="containsText" text="ל.ר.">
      <formula>NOT(ISERROR(SEARCH("ל.ר.",E18)))</formula>
    </cfRule>
    <cfRule type="containsText" dxfId="29" priority="35" operator="containsText" text="$">
      <formula>NOT(ISERROR(SEARCH("$",E18)))</formula>
    </cfRule>
    <cfRule type="containsText" dxfId="28" priority="36" operator="containsText" text="X">
      <formula>NOT(ISERROR(SEARCH("X",E18)))</formula>
    </cfRule>
    <cfRule type="containsText" dxfId="27" priority="37" operator="containsText" text="V">
      <formula>NOT(ISERROR(SEARCH("V",E18)))</formula>
    </cfRule>
  </conditionalFormatting>
  <conditionalFormatting sqref="E19">
    <cfRule type="containsText" dxfId="26" priority="31" stopIfTrue="1" operator="containsText" text="V">
      <formula>NOT(ISERROR(SEARCH("V",E19)))</formula>
    </cfRule>
    <cfRule type="containsText" dxfId="25" priority="32" stopIfTrue="1" operator="containsText" text="X">
      <formula>NOT(ISERROR(SEARCH("X",E19)))</formula>
    </cfRule>
    <cfRule type="notContainsBlanks" dxfId="24" priority="33" stopIfTrue="1">
      <formula>LEN(TRIM(E19))&gt;0</formula>
    </cfRule>
  </conditionalFormatting>
  <conditionalFormatting sqref="D25:E30 C29:C30 C27">
    <cfRule type="containsText" dxfId="23" priority="28" stopIfTrue="1" operator="containsText" text="V">
      <formula>NOT(ISERROR(SEARCH("V",C25)))</formula>
    </cfRule>
    <cfRule type="containsText" dxfId="22" priority="29" stopIfTrue="1" operator="containsText" text="X">
      <formula>NOT(ISERROR(SEARCH("X",C25)))</formula>
    </cfRule>
    <cfRule type="notContainsBlanks" dxfId="21" priority="30" stopIfTrue="1">
      <formula>LEN(TRIM(C25))&gt;0</formula>
    </cfRule>
  </conditionalFormatting>
  <conditionalFormatting sqref="D20:E21">
    <cfRule type="containsText" dxfId="20" priority="25" stopIfTrue="1" operator="containsText" text="V">
      <formula>NOT(ISERROR(SEARCH("V",D20)))</formula>
    </cfRule>
    <cfRule type="containsText" dxfId="19" priority="26" stopIfTrue="1" operator="containsText" text="X">
      <formula>NOT(ISERROR(SEARCH("X",D20)))</formula>
    </cfRule>
    <cfRule type="notContainsBlanks" dxfId="18" priority="27" stopIfTrue="1">
      <formula>LEN(TRIM(D20))&gt;0</formula>
    </cfRule>
  </conditionalFormatting>
  <conditionalFormatting sqref="D21:E21">
    <cfRule type="containsText" dxfId="17" priority="22" stopIfTrue="1" operator="containsText" text="V">
      <formula>NOT(ISERROR(SEARCH("V",D21)))</formula>
    </cfRule>
    <cfRule type="containsText" dxfId="16" priority="23" stopIfTrue="1" operator="containsText" text="X">
      <formula>NOT(ISERROR(SEARCH("X",D21)))</formula>
    </cfRule>
    <cfRule type="notContainsBlanks" dxfId="15" priority="24" stopIfTrue="1">
      <formula>LEN(TRIM(D21))&gt;0</formula>
    </cfRule>
  </conditionalFormatting>
  <conditionalFormatting sqref="D22:E24">
    <cfRule type="containsText" dxfId="14" priority="19" stopIfTrue="1" operator="containsText" text="V">
      <formula>NOT(ISERROR(SEARCH("V",D22)))</formula>
    </cfRule>
    <cfRule type="containsText" dxfId="13" priority="20" stopIfTrue="1" operator="containsText" text="X">
      <formula>NOT(ISERROR(SEARCH("X",D22)))</formula>
    </cfRule>
    <cfRule type="notContainsBlanks" dxfId="12" priority="21" stopIfTrue="1">
      <formula>LEN(TRIM(D22))&gt;0</formula>
    </cfRule>
  </conditionalFormatting>
  <conditionalFormatting sqref="D12:D15">
    <cfRule type="containsText" dxfId="11" priority="10" stopIfTrue="1" operator="containsText" text="V">
      <formula>NOT(ISERROR(SEARCH("V",D12)))</formula>
    </cfRule>
    <cfRule type="containsText" dxfId="10" priority="11" stopIfTrue="1" operator="containsText" text="X">
      <formula>NOT(ISERROR(SEARCH("X",D12)))</formula>
    </cfRule>
    <cfRule type="notContainsBlanks" dxfId="9" priority="12" stopIfTrue="1">
      <formula>LEN(TRIM(D12))&gt;0</formula>
    </cfRule>
  </conditionalFormatting>
  <conditionalFormatting sqref="D12:D15">
    <cfRule type="containsText" dxfId="8" priority="7" stopIfTrue="1" operator="containsText" text="V">
      <formula>NOT(ISERROR(SEARCH("V",D12)))</formula>
    </cfRule>
    <cfRule type="containsText" dxfId="7" priority="8" stopIfTrue="1" operator="containsText" text="X">
      <formula>NOT(ISERROR(SEARCH("X",D12)))</formula>
    </cfRule>
    <cfRule type="notContainsBlanks" dxfId="6" priority="9" stopIfTrue="1">
      <formula>LEN(TRIM(D12))&gt;0</formula>
    </cfRule>
  </conditionalFormatting>
  <conditionalFormatting sqref="D12:D15">
    <cfRule type="containsText" dxfId="5" priority="4" stopIfTrue="1" operator="containsText" text="V">
      <formula>NOT(ISERROR(SEARCH("V",D12)))</formula>
    </cfRule>
    <cfRule type="containsText" dxfId="4" priority="5" stopIfTrue="1" operator="containsText" text="X">
      <formula>NOT(ISERROR(SEARCH("X",D12)))</formula>
    </cfRule>
    <cfRule type="notContainsBlanks" dxfId="3" priority="6" stopIfTrue="1">
      <formula>LEN(TRIM(D12))&gt;0</formula>
    </cfRule>
  </conditionalFormatting>
  <conditionalFormatting sqref="E31">
    <cfRule type="containsText" dxfId="2" priority="1" stopIfTrue="1" operator="containsText" text="V">
      <formula>NOT(ISERROR(SEARCH("V",E31)))</formula>
    </cfRule>
    <cfRule type="containsText" dxfId="1" priority="2" stopIfTrue="1" operator="containsText" text="X">
      <formula>NOT(ISERROR(SEARCH("X",E31)))</formula>
    </cfRule>
    <cfRule type="notContainsBlanks" dxfId="0" priority="3" stopIfTrue="1">
      <formula>LEN(TRIM(E31))&gt;0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11"/>
  <sheetViews>
    <sheetView rightToLeft="1" zoomScale="60" zoomScaleNormal="60" workbookViewId="0">
      <selection sqref="A1:A3"/>
    </sheetView>
  </sheetViews>
  <sheetFormatPr defaultRowHeight="14.25" x14ac:dyDescent="0.2"/>
  <cols>
    <col min="3" max="3" width="73.125" customWidth="1"/>
    <col min="5" max="5" width="73.25" customWidth="1"/>
    <col min="6" max="6" width="11.75" customWidth="1"/>
    <col min="7" max="7" width="52" bestFit="1" customWidth="1"/>
    <col min="8" max="8" width="11.75" customWidth="1"/>
    <col min="9" max="9" width="43" customWidth="1"/>
    <col min="10" max="10" width="11.75" bestFit="1" customWidth="1"/>
  </cols>
  <sheetData>
    <row r="1" spans="1:11" ht="18.75" x14ac:dyDescent="0.3">
      <c r="A1" s="105" t="s">
        <v>0</v>
      </c>
      <c r="B1" s="108" t="s">
        <v>22</v>
      </c>
      <c r="C1" s="109"/>
      <c r="D1" s="45" t="s">
        <v>23</v>
      </c>
      <c r="E1" s="120">
        <v>1</v>
      </c>
      <c r="F1" s="121"/>
      <c r="G1" s="120">
        <v>2</v>
      </c>
      <c r="H1" s="121"/>
      <c r="I1" s="120">
        <v>3</v>
      </c>
      <c r="J1" s="121"/>
      <c r="K1" s="46"/>
    </row>
    <row r="2" spans="1:11" ht="38.25" thickBot="1" x14ac:dyDescent="0.35">
      <c r="A2" s="106"/>
      <c r="B2" s="110"/>
      <c r="C2" s="111"/>
      <c r="D2" s="47" t="s">
        <v>2</v>
      </c>
      <c r="E2" s="122">
        <f>'תנאי סף'!C2</f>
        <v>0</v>
      </c>
      <c r="F2" s="123"/>
      <c r="G2" s="122">
        <f>'תנאי סף'!D2</f>
        <v>0</v>
      </c>
      <c r="H2" s="123"/>
      <c r="I2" s="122">
        <f>'תנאי סף'!E2</f>
        <v>0</v>
      </c>
      <c r="J2" s="123"/>
      <c r="K2" s="46"/>
    </row>
    <row r="3" spans="1:11" ht="57" thickBot="1" x14ac:dyDescent="0.35">
      <c r="A3" s="107"/>
      <c r="B3" s="112"/>
      <c r="C3" s="113"/>
      <c r="D3" s="48" t="s">
        <v>24</v>
      </c>
      <c r="E3" s="49" t="s">
        <v>25</v>
      </c>
      <c r="F3" s="50" t="s">
        <v>26</v>
      </c>
      <c r="G3" s="49" t="s">
        <v>25</v>
      </c>
      <c r="H3" s="50" t="s">
        <v>26</v>
      </c>
      <c r="I3" s="49" t="s">
        <v>25</v>
      </c>
      <c r="J3" s="50" t="s">
        <v>26</v>
      </c>
      <c r="K3" s="46"/>
    </row>
    <row r="4" spans="1:11" ht="40.5" customHeight="1" thickBot="1" x14ac:dyDescent="0.35">
      <c r="A4" s="51" t="s">
        <v>62</v>
      </c>
      <c r="B4" s="118" t="s">
        <v>66</v>
      </c>
      <c r="C4" s="119"/>
      <c r="D4" s="52">
        <v>0.08</v>
      </c>
      <c r="E4" s="53"/>
      <c r="F4" s="67"/>
      <c r="G4" s="53"/>
      <c r="H4" s="54"/>
      <c r="I4" s="53"/>
      <c r="J4" s="54"/>
      <c r="K4" s="46"/>
    </row>
    <row r="5" spans="1:11" ht="169.5" customHeight="1" thickBot="1" x14ac:dyDescent="0.35">
      <c r="A5" s="51" t="s">
        <v>63</v>
      </c>
      <c r="B5" s="118" t="s">
        <v>65</v>
      </c>
      <c r="C5" s="119"/>
      <c r="D5" s="52">
        <v>0.3</v>
      </c>
      <c r="E5" s="53"/>
      <c r="F5" s="67"/>
      <c r="G5" s="53"/>
      <c r="H5" s="54"/>
      <c r="I5" s="53"/>
      <c r="J5" s="54"/>
      <c r="K5" s="46"/>
    </row>
    <row r="6" spans="1:11" ht="214.5" customHeight="1" thickBot="1" x14ac:dyDescent="0.35">
      <c r="A6" s="51" t="s">
        <v>64</v>
      </c>
      <c r="B6" s="116" t="s">
        <v>78</v>
      </c>
      <c r="C6" s="117"/>
      <c r="D6" s="55">
        <v>0.25</v>
      </c>
      <c r="E6" s="56"/>
      <c r="F6" s="57"/>
      <c r="G6" s="53"/>
      <c r="H6" s="57"/>
      <c r="I6" s="56"/>
      <c r="J6" s="57"/>
      <c r="K6" s="46"/>
    </row>
    <row r="7" spans="1:11" ht="282.75" customHeight="1" thickBot="1" x14ac:dyDescent="0.35">
      <c r="A7" s="51" t="s">
        <v>68</v>
      </c>
      <c r="B7" s="114" t="s">
        <v>67</v>
      </c>
      <c r="C7" s="115"/>
      <c r="D7" s="55">
        <v>7.0000000000000007E-2</v>
      </c>
      <c r="E7" s="56"/>
      <c r="F7" s="57"/>
      <c r="G7" s="56"/>
      <c r="H7" s="57"/>
      <c r="I7" s="66"/>
      <c r="J7" s="57"/>
      <c r="K7" s="46"/>
    </row>
    <row r="8" spans="1:11" ht="40.5" customHeight="1" thickBot="1" x14ac:dyDescent="0.35">
      <c r="A8" s="59" t="s">
        <v>28</v>
      </c>
      <c r="B8" s="100" t="s">
        <v>69</v>
      </c>
      <c r="C8" s="101"/>
      <c r="D8" s="60">
        <v>0.3</v>
      </c>
      <c r="E8" s="58"/>
      <c r="F8" s="61">
        <f>'ראיון למציע'!D11</f>
        <v>0</v>
      </c>
      <c r="G8" s="58"/>
      <c r="H8" s="61">
        <f>'ראיון למציע'!F11</f>
        <v>0</v>
      </c>
      <c r="I8" s="58"/>
      <c r="J8" s="61">
        <f>'ראיון למציע'!H11</f>
        <v>0</v>
      </c>
      <c r="K8" s="46"/>
    </row>
    <row r="9" spans="1:11" ht="19.5" thickBot="1" x14ac:dyDescent="0.35">
      <c r="A9" s="102" t="s">
        <v>27</v>
      </c>
      <c r="B9" s="103"/>
      <c r="C9" s="104"/>
      <c r="D9" s="62">
        <f>SUM(D4:D8)</f>
        <v>1</v>
      </c>
      <c r="E9" s="96">
        <f>SUM(F4:F8)</f>
        <v>0</v>
      </c>
      <c r="F9" s="97"/>
      <c r="G9" s="96">
        <f>SUM(H4:H8)</f>
        <v>0</v>
      </c>
      <c r="H9" s="97"/>
      <c r="I9" s="96">
        <f>SUM(J4:J8)</f>
        <v>0</v>
      </c>
      <c r="J9" s="97"/>
      <c r="K9" s="46"/>
    </row>
    <row r="10" spans="1:11" ht="19.5" thickBot="1" x14ac:dyDescent="0.35">
      <c r="A10" s="44">
        <v>9.6</v>
      </c>
      <c r="B10" s="98" t="s">
        <v>38</v>
      </c>
      <c r="C10" s="99"/>
      <c r="D10" s="63">
        <v>70</v>
      </c>
      <c r="E10" s="56"/>
      <c r="F10" s="56"/>
      <c r="G10" s="56"/>
      <c r="H10" s="56"/>
      <c r="I10" s="56"/>
      <c r="J10" s="56"/>
      <c r="K10" s="46"/>
    </row>
    <row r="11" spans="1:11" ht="19.5" thickBot="1" x14ac:dyDescent="0.35">
      <c r="A11" s="44">
        <v>9.6</v>
      </c>
      <c r="B11" s="98" t="s">
        <v>39</v>
      </c>
      <c r="C11" s="99"/>
      <c r="D11" s="63">
        <v>60</v>
      </c>
      <c r="E11" s="56"/>
      <c r="F11" s="56"/>
      <c r="G11" s="56"/>
      <c r="H11" s="56"/>
      <c r="I11" s="56"/>
      <c r="J11" s="56"/>
      <c r="K11" s="46"/>
    </row>
  </sheetData>
  <mergeCells count="19">
    <mergeCell ref="E1:F1"/>
    <mergeCell ref="G1:H1"/>
    <mergeCell ref="B4:C4"/>
    <mergeCell ref="I1:J1"/>
    <mergeCell ref="E2:F2"/>
    <mergeCell ref="G2:H2"/>
    <mergeCell ref="I2:J2"/>
    <mergeCell ref="B8:C8"/>
    <mergeCell ref="A9:C9"/>
    <mergeCell ref="A1:A3"/>
    <mergeCell ref="B1:C3"/>
    <mergeCell ref="B7:C7"/>
    <mergeCell ref="B6:C6"/>
    <mergeCell ref="B5:C5"/>
    <mergeCell ref="E9:F9"/>
    <mergeCell ref="G9:H9"/>
    <mergeCell ref="I9:J9"/>
    <mergeCell ref="B10:C10"/>
    <mergeCell ref="B11:C11"/>
  </mergeCells>
  <pageMargins left="3.937007874015748E-2" right="3.937007874015748E-2" top="3.937007874015748E-2" bottom="3.937007874015748E-2" header="3.937007874015748E-2" footer="3.937007874015748E-2"/>
  <pageSetup paperSize="9" scale="5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3"/>
  <sheetViews>
    <sheetView rightToLeft="1" topLeftCell="A4" zoomScale="90" zoomScaleNormal="90" workbookViewId="0">
      <selection activeCell="B6" sqref="B6"/>
    </sheetView>
  </sheetViews>
  <sheetFormatPr defaultRowHeight="14.25" x14ac:dyDescent="0.2"/>
  <cols>
    <col min="2" max="2" width="52.75" customWidth="1"/>
    <col min="3" max="3" width="5.875" bestFit="1" customWidth="1"/>
    <col min="4" max="4" width="4.625" bestFit="1" customWidth="1"/>
    <col min="5" max="5" width="65.25" customWidth="1"/>
    <col min="6" max="6" width="4.625" bestFit="1" customWidth="1"/>
    <col min="7" max="7" width="60.375" customWidth="1"/>
    <col min="8" max="8" width="4.625" bestFit="1" customWidth="1"/>
    <col min="9" max="9" width="59.5" customWidth="1"/>
  </cols>
  <sheetData>
    <row r="1" spans="1:9" ht="16.5" thickBot="1" x14ac:dyDescent="0.25">
      <c r="A1" s="126" t="s">
        <v>73</v>
      </c>
      <c r="B1" s="134"/>
      <c r="C1" s="127"/>
      <c r="D1" s="126"/>
      <c r="E1" s="127"/>
      <c r="F1" s="126"/>
      <c r="G1" s="127"/>
      <c r="H1" s="126"/>
      <c r="I1" s="127"/>
    </row>
    <row r="2" spans="1:9" ht="22.9" customHeight="1" thickBot="1" x14ac:dyDescent="0.25">
      <c r="A2" s="139" t="s">
        <v>23</v>
      </c>
      <c r="B2" s="140"/>
      <c r="C2" s="140"/>
      <c r="D2" s="128">
        <v>1</v>
      </c>
      <c r="E2" s="129"/>
      <c r="F2" s="128">
        <v>2</v>
      </c>
      <c r="G2" s="129"/>
      <c r="H2" s="128">
        <v>3</v>
      </c>
      <c r="I2" s="129"/>
    </row>
    <row r="3" spans="1:9" ht="48.6" customHeight="1" thickBot="1" x14ac:dyDescent="0.25">
      <c r="A3" s="126" t="s">
        <v>29</v>
      </c>
      <c r="B3" s="134"/>
      <c r="C3" s="127"/>
      <c r="D3" s="130">
        <f>'תנאי סף'!C2</f>
        <v>0</v>
      </c>
      <c r="E3" s="131"/>
      <c r="F3" s="130">
        <f>'תנאי סף'!D2</f>
        <v>0</v>
      </c>
      <c r="G3" s="131"/>
      <c r="H3" s="130">
        <f>'תנאי סף'!E2</f>
        <v>0</v>
      </c>
      <c r="I3" s="131"/>
    </row>
    <row r="4" spans="1:9" ht="52.15" customHeight="1" thickBot="1" x14ac:dyDescent="0.25">
      <c r="A4" s="126" t="s">
        <v>34</v>
      </c>
      <c r="B4" s="134"/>
      <c r="C4" s="127"/>
      <c r="D4" s="128"/>
      <c r="E4" s="129"/>
      <c r="F4" s="128"/>
      <c r="G4" s="129"/>
      <c r="H4" s="128"/>
      <c r="I4" s="129"/>
    </row>
    <row r="5" spans="1:9" ht="16.5" thickBot="1" x14ac:dyDescent="0.3">
      <c r="A5" s="25"/>
      <c r="B5" s="27"/>
      <c r="C5" s="26" t="s">
        <v>30</v>
      </c>
      <c r="D5" s="28" t="s">
        <v>31</v>
      </c>
      <c r="E5" s="29" t="s">
        <v>32</v>
      </c>
      <c r="F5" s="28" t="s">
        <v>31</v>
      </c>
      <c r="G5" s="29" t="s">
        <v>32</v>
      </c>
      <c r="H5" s="28" t="s">
        <v>31</v>
      </c>
      <c r="I5" s="29" t="s">
        <v>32</v>
      </c>
    </row>
    <row r="6" spans="1:9" ht="31.5" x14ac:dyDescent="0.2">
      <c r="A6" s="141" t="s">
        <v>33</v>
      </c>
      <c r="B6" s="70" t="s">
        <v>70</v>
      </c>
      <c r="C6" s="30">
        <v>0.25</v>
      </c>
      <c r="D6" s="31"/>
      <c r="E6" s="68"/>
      <c r="F6" s="31"/>
      <c r="G6" s="68"/>
      <c r="H6" s="31"/>
      <c r="I6" s="68"/>
    </row>
    <row r="7" spans="1:9" ht="78.75" x14ac:dyDescent="0.2">
      <c r="A7" s="141"/>
      <c r="B7" s="70" t="s">
        <v>71</v>
      </c>
      <c r="C7" s="30">
        <v>0.3</v>
      </c>
      <c r="D7" s="32"/>
      <c r="E7" s="68"/>
      <c r="F7" s="32"/>
      <c r="G7" s="68"/>
      <c r="H7" s="32"/>
      <c r="I7" s="68"/>
    </row>
    <row r="8" spans="1:9" ht="82.5" customHeight="1" x14ac:dyDescent="0.2">
      <c r="A8" s="141"/>
      <c r="B8" s="70" t="s">
        <v>72</v>
      </c>
      <c r="C8" s="30">
        <v>0.25</v>
      </c>
      <c r="D8" s="32"/>
      <c r="E8" s="68"/>
      <c r="F8" s="32"/>
      <c r="G8" s="68"/>
      <c r="H8" s="32"/>
      <c r="I8" s="68"/>
    </row>
    <row r="9" spans="1:9" ht="32.25" thickBot="1" x14ac:dyDescent="0.25">
      <c r="A9" s="142"/>
      <c r="B9" s="71" t="s">
        <v>35</v>
      </c>
      <c r="C9" s="33">
        <v>0.2</v>
      </c>
      <c r="D9" s="40"/>
      <c r="E9" s="68"/>
      <c r="F9" s="40"/>
      <c r="G9" s="68"/>
      <c r="H9" s="40"/>
      <c r="I9" s="68"/>
    </row>
    <row r="10" spans="1:9" ht="18.75" thickBot="1" x14ac:dyDescent="0.3">
      <c r="A10" s="36"/>
      <c r="B10" s="34" t="s">
        <v>36</v>
      </c>
      <c r="C10" s="35">
        <f>SUM(C6:C9)</f>
        <v>1</v>
      </c>
      <c r="D10" s="132">
        <f>SUMPRODUCT(D6:D9,$C$6:$C$9)*10</f>
        <v>0</v>
      </c>
      <c r="E10" s="133"/>
      <c r="F10" s="132">
        <f>SUMPRODUCT(F6:F9,$C$6:$C$9)*10</f>
        <v>0</v>
      </c>
      <c r="G10" s="133"/>
      <c r="H10" s="132">
        <f>SUMPRODUCT(H6:H9,$C$6:$C$9)*10</f>
        <v>0</v>
      </c>
      <c r="I10" s="133"/>
    </row>
    <row r="11" spans="1:9" ht="18.75" thickBot="1" x14ac:dyDescent="0.3">
      <c r="A11" s="37"/>
      <c r="B11" s="38" t="s">
        <v>37</v>
      </c>
      <c r="C11" s="39">
        <v>0.3</v>
      </c>
      <c r="D11" s="137">
        <f>D10*$C$11</f>
        <v>0</v>
      </c>
      <c r="E11" s="138"/>
      <c r="F11" s="124">
        <f>F10*$C$11</f>
        <v>0</v>
      </c>
      <c r="G11" s="125"/>
      <c r="H11" s="124">
        <f>H10*$C$11</f>
        <v>0</v>
      </c>
      <c r="I11" s="125"/>
    </row>
    <row r="12" spans="1:9" ht="15" thickBot="1" x14ac:dyDescent="0.25"/>
    <row r="13" spans="1:9" ht="16.5" thickBot="1" x14ac:dyDescent="0.25">
      <c r="A13" s="135" t="s">
        <v>45</v>
      </c>
      <c r="B13" s="136"/>
    </row>
  </sheetData>
  <mergeCells count="24">
    <mergeCell ref="A13:B13"/>
    <mergeCell ref="D11:E11"/>
    <mergeCell ref="A2:C2"/>
    <mergeCell ref="D2:E2"/>
    <mergeCell ref="D4:E4"/>
    <mergeCell ref="A6:A9"/>
    <mergeCell ref="D10:E10"/>
    <mergeCell ref="A1:C1"/>
    <mergeCell ref="A4:C4"/>
    <mergeCell ref="D1:E1"/>
    <mergeCell ref="A3:C3"/>
    <mergeCell ref="D3:E3"/>
    <mergeCell ref="F11:G11"/>
    <mergeCell ref="H11:I11"/>
    <mergeCell ref="F1:G1"/>
    <mergeCell ref="F2:G2"/>
    <mergeCell ref="F3:G3"/>
    <mergeCell ref="F4:G4"/>
    <mergeCell ref="F10:G10"/>
    <mergeCell ref="H1:I1"/>
    <mergeCell ref="H2:I2"/>
    <mergeCell ref="H3:I3"/>
    <mergeCell ref="H4:I4"/>
    <mergeCell ref="H10:I10"/>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7"/>
  <sheetViews>
    <sheetView rightToLeft="1" workbookViewId="0">
      <selection activeCell="A6" sqref="A6"/>
    </sheetView>
  </sheetViews>
  <sheetFormatPr defaultRowHeight="14.25" x14ac:dyDescent="0.2"/>
  <cols>
    <col min="1" max="1" width="5.5" bestFit="1" customWidth="1"/>
    <col min="2" max="2" width="13.875" customWidth="1"/>
    <col min="3" max="3" width="33" bestFit="1" customWidth="1"/>
    <col min="4" max="4" width="17.25" customWidth="1"/>
    <col min="14" max="14" width="73.625" bestFit="1" customWidth="1"/>
  </cols>
  <sheetData>
    <row r="1" spans="1:4" ht="16.5" thickBot="1" x14ac:dyDescent="0.25">
      <c r="A1" s="84"/>
      <c r="B1" s="85" t="s">
        <v>2</v>
      </c>
      <c r="C1" s="86"/>
      <c r="D1" s="86"/>
    </row>
    <row r="2" spans="1:4" ht="31.5" x14ac:dyDescent="0.2">
      <c r="B2" s="81" t="s">
        <v>76</v>
      </c>
      <c r="C2" s="87"/>
      <c r="D2" s="87"/>
    </row>
    <row r="3" spans="1:4" ht="15.75" x14ac:dyDescent="0.2">
      <c r="B3" s="81" t="s">
        <v>46</v>
      </c>
      <c r="C3" s="83">
        <f>IF(C2=MIN($C$2:$D$2),100,MIN($C$2:$D$2)/C2*100)</f>
        <v>100</v>
      </c>
      <c r="D3" s="88">
        <f>IF(D2=MIN($C$2:$D$2),100,MIN($C$2:$D$2)/D2*100)</f>
        <v>100</v>
      </c>
    </row>
    <row r="4" spans="1:4" ht="15.75" thickBot="1" x14ac:dyDescent="0.3">
      <c r="A4" s="72" t="s">
        <v>30</v>
      </c>
      <c r="B4" s="80"/>
      <c r="C4" s="82"/>
      <c r="D4" s="82"/>
    </row>
    <row r="5" spans="1:4" ht="16.5" thickBot="1" x14ac:dyDescent="0.3">
      <c r="A5" s="73">
        <v>0.6</v>
      </c>
      <c r="B5" s="78" t="s">
        <v>47</v>
      </c>
      <c r="C5" s="79">
        <f>'איכות '!E9</f>
        <v>0</v>
      </c>
      <c r="D5" s="79">
        <f>'איכות '!G9</f>
        <v>0</v>
      </c>
    </row>
    <row r="6" spans="1:4" ht="15.75" x14ac:dyDescent="0.25">
      <c r="A6" s="73">
        <v>0.4</v>
      </c>
      <c r="B6" s="74" t="s">
        <v>46</v>
      </c>
      <c r="C6" s="75">
        <f>C3</f>
        <v>100</v>
      </c>
      <c r="D6" s="75">
        <f>D3</f>
        <v>100</v>
      </c>
    </row>
    <row r="7" spans="1:4" ht="16.5" thickBot="1" x14ac:dyDescent="0.25">
      <c r="B7" s="76" t="s">
        <v>48</v>
      </c>
      <c r="C7" s="77">
        <f>SUMPRODUCT(C5:C6,A5:A6)</f>
        <v>40</v>
      </c>
      <c r="D7" s="77">
        <f>SUMPRODUCT(D5:D6,A5:A6)</f>
        <v>40</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EA4D73-6734-4142-AE0D-424E97D7E877}">
  <ds:schemaRefs>
    <ds:schemaRef ds:uri="http://schemas.microsoft.com/sharepoint/v3/contenttype/forms"/>
  </ds:schemaRefs>
</ds:datastoreItem>
</file>

<file path=customXml/itemProps2.xml><?xml version="1.0" encoding="utf-8"?>
<ds:datastoreItem xmlns:ds="http://schemas.openxmlformats.org/officeDocument/2006/customXml" ds:itemID="{EC9BE24B-20FE-476B-959D-A1FBEA900825}">
  <ds:schemaRefs>
    <ds:schemaRef ds:uri="http://purl.org/dc/dcmitype/"/>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s>
</ds:datastoreItem>
</file>

<file path=customXml/itemProps3.xml><?xml version="1.0" encoding="utf-8"?>
<ds:datastoreItem xmlns:ds="http://schemas.openxmlformats.org/officeDocument/2006/customXml" ds:itemID="{471FFC57-8EAE-440E-8181-CEA583D6EB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2</vt:i4>
      </vt:variant>
    </vt:vector>
  </HeadingPairs>
  <TitlesOfParts>
    <vt:vector size="6" baseType="lpstr">
      <vt:lpstr>תנאי סף</vt:lpstr>
      <vt:lpstr>איכות </vt:lpstr>
      <vt:lpstr>ראיון למציע</vt:lpstr>
      <vt:lpstr>מחיר</vt:lpstr>
      <vt:lpstr>'תנאי סף'!_Ref397199965</vt:lpstr>
      <vt:lpstr>'תנאי סף'!_Ref501378765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Yaniv Asaraf</cp:lastModifiedBy>
  <cp:lastPrinted>2018-12-27T07:06:23Z</cp:lastPrinted>
  <dcterms:created xsi:type="dcterms:W3CDTF">2018-07-31T14:12:37Z</dcterms:created>
  <dcterms:modified xsi:type="dcterms:W3CDTF">2024-05-12T14:35:54Z</dcterms:modified>
</cp:coreProperties>
</file>